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tabRatio="823" activeTab="0"/>
  </bookViews>
  <sheets>
    <sheet name="ｷｲﾄﾙｰﾀﾞ+CBDCA+GEM" sheetId="1" r:id="rId1"/>
  </sheets>
  <definedNames>
    <definedName name="_xlnm.Print_Area" localSheetId="0">'ｷｲﾄﾙｰﾀﾞ+CBDCA+GEM'!$A$1:$S$33</definedName>
    <definedName name="Z_5AF54F3A_B2B8_471F_9DC3_488F93E85E4A_.wvu.Cols" localSheetId="0" hidden="1">'ｷｲﾄﾙｰﾀﾞ+CBDCA+GEM'!$T:$IV</definedName>
    <definedName name="Z_5AF54F3A_B2B8_471F_9DC3_488F93E85E4A_.wvu.FilterData" localSheetId="0" hidden="1">'ｷｲﾄﾙｰﾀﾞ+CBDCA+GEM'!$M$4:$O$5</definedName>
    <definedName name="Z_5AF54F3A_B2B8_471F_9DC3_488F93E85E4A_.wvu.PrintArea" localSheetId="0" hidden="1">'ｷｲﾄﾙｰﾀﾞ+CBDCA+GEM'!$A$1:$S$33</definedName>
    <definedName name="Z_5AF54F3A_B2B8_471F_9DC3_488F93E85E4A_.wvu.Rows" localSheetId="0" hidden="1">'ｷｲﾄﾙｰﾀﾞ+CBDCA+GEM'!#REF!,'ｷｲﾄﾙｰﾀﾞ+CBDCA+GEM'!#REF!</definedName>
    <definedName name="Z_6FE1FD3C_2396_4D4A_9A08_E4DD022E692A_.wvu.Cols" localSheetId="0" hidden="1">'ｷｲﾄﾙｰﾀﾞ+CBDCA+GEM'!$T:$IV</definedName>
    <definedName name="Z_6FE1FD3C_2396_4D4A_9A08_E4DD022E692A_.wvu.FilterData" localSheetId="0" hidden="1">'ｷｲﾄﾙｰﾀﾞ+CBDCA+GEM'!$M$4:$O$5</definedName>
    <definedName name="Z_6FE1FD3C_2396_4D4A_9A08_E4DD022E692A_.wvu.PrintArea" localSheetId="0" hidden="1">'ｷｲﾄﾙｰﾀﾞ+CBDCA+GEM'!$A:$S</definedName>
    <definedName name="Z_6FE1FD3C_2396_4D4A_9A08_E4DD022E692A_.wvu.Rows" localSheetId="0" hidden="1">'ｷｲﾄﾙｰﾀﾞ+CBDCA+GEM'!#REF!,'ｷｲﾄﾙｰﾀﾞ+CBDCA+GEM'!#REF!</definedName>
  </definedNames>
  <calcPr fullCalcOnLoad="1"/>
</workbook>
</file>

<file path=xl/sharedStrings.xml><?xml version="1.0" encoding="utf-8"?>
<sst xmlns="http://schemas.openxmlformats.org/spreadsheetml/2006/main" count="100" uniqueCount="87">
  <si>
    <t>患者情報</t>
  </si>
  <si>
    <t>以上　末梢静脈より</t>
  </si>
  <si>
    <t>施行開始日</t>
  </si>
  <si>
    <t>投与方法</t>
  </si>
  <si>
    <t>計算投与量(mg/body)</t>
  </si>
  <si>
    <t>ID（外来）</t>
  </si>
  <si>
    <t>薬剤</t>
  </si>
  <si>
    <t>年齢</t>
  </si>
  <si>
    <t>患者名（カタカナ）</t>
  </si>
  <si>
    <t>身長</t>
  </si>
  <si>
    <t>生年月日(西暦)</t>
  </si>
  <si>
    <t>体重</t>
  </si>
  <si>
    <t>体表面積</t>
  </si>
  <si>
    <r>
      <t>m</t>
    </r>
    <r>
      <rPr>
        <vertAlign val="superscript"/>
        <sz val="11"/>
        <rFont val="ＭＳ ゴシック"/>
        <family val="3"/>
      </rPr>
      <t>2</t>
    </r>
  </si>
  <si>
    <t>ｻｲｸﾙ数</t>
  </si>
  <si>
    <t>日付</t>
  </si>
  <si>
    <t>&lt;&lt;DYTODAY&gt;&gt;</t>
  </si>
  <si>
    <t>量(%)</t>
  </si>
  <si>
    <t>指示Dr</t>
  </si>
  <si>
    <t>監査</t>
  </si>
  <si>
    <t>投与順/投与時間(投与法)</t>
  </si>
  <si>
    <t>注射処方</t>
  </si>
  <si>
    <t>実施確定印</t>
  </si>
  <si>
    <t>①</t>
  </si>
  <si>
    <t>②</t>
  </si>
  <si>
    <t>30分      (点滴静注)</t>
  </si>
  <si>
    <t>mg＋5%Glu</t>
  </si>
  <si>
    <t>ml</t>
  </si>
  <si>
    <t>5%Glu 50ml</t>
  </si>
  <si>
    <t>(ライン内フラッシュ用)</t>
  </si>
  <si>
    <t>day</t>
  </si>
  <si>
    <t>hr</t>
  </si>
  <si>
    <t>&lt;&lt;SYAGE&gt;&gt;</t>
  </si>
  <si>
    <t>cm</t>
  </si>
  <si>
    <t>kg</t>
  </si>
  <si>
    <t>&lt;&lt;SYUSRNAME&gt;&gt;</t>
  </si>
  <si>
    <t>③</t>
  </si>
  <si>
    <t>CBDCA</t>
  </si>
  <si>
    <t>④</t>
  </si>
  <si>
    <t>⑤</t>
  </si>
  <si>
    <t>ｶﾙﾎﾞﾌﾟﾗﾁﾝ</t>
  </si>
  <si>
    <t>ﾗｲﾝｷｰﾌﾟ   (点滴静注)</t>
  </si>
  <si>
    <t>AUC</t>
  </si>
  <si>
    <t>男</t>
  </si>
  <si>
    <t>女</t>
  </si>
  <si>
    <t>CRTNN</t>
  </si>
  <si>
    <t>mg/dl</t>
  </si>
  <si>
    <t>ml/分</t>
  </si>
  <si>
    <t>男GFR</t>
  </si>
  <si>
    <t>女GFR</t>
  </si>
  <si>
    <t>60分 　　 (点滴静注)</t>
  </si>
  <si>
    <t>GEM</t>
  </si>
  <si>
    <t>30分   　 (点滴静注)</t>
  </si>
  <si>
    <t>mg＋5%Glu</t>
  </si>
  <si>
    <t>+</t>
  </si>
  <si>
    <t>CRTNN:0.7以下は0.7で算出</t>
  </si>
  <si>
    <t>ｹﾞﾑｼﾀﾋﾞﾝ</t>
  </si>
  <si>
    <t xml:space="preserve">ｸﾞﾗﾆｾﾄﾛﾝ 3mg/50ml + ﾃﾞｷｻｰﾄ 6.6mg </t>
  </si>
  <si>
    <r>
      <t>注射薬・指示処方箋(外科:乳癌化学療法)</t>
    </r>
    <r>
      <rPr>
        <b/>
        <sz val="20"/>
        <color indexed="8"/>
        <rFont val="ＭＳ ゴシック"/>
        <family val="3"/>
      </rPr>
      <t>　</t>
    </r>
  </si>
  <si>
    <t>1-47:ｷｲﾄﾙｰﾀﾞ+ｶﾙﾎﾞﾌﾟﾗﾁﾝ+ｹﾞﾑｼﾀﾋﾞﾝ療法(3週毎)</t>
  </si>
  <si>
    <t>*Ｃｏｃｋｃｒｏｆｔ式使用</t>
  </si>
  <si>
    <t>生食 50ml</t>
  </si>
  <si>
    <t>30分 　　 (点滴静注)</t>
  </si>
  <si>
    <t>ｷｲﾄﾙｰﾀﾞ</t>
  </si>
  <si>
    <t>mg＋ 生食</t>
  </si>
  <si>
    <t>ml</t>
  </si>
  <si>
    <t>10分　　  (点滴静注)</t>
  </si>
  <si>
    <t>⑥</t>
  </si>
  <si>
    <t>⑦</t>
  </si>
  <si>
    <t>⑥の後    (急速静注)</t>
  </si>
  <si>
    <t>転移・再発乳癌に対する全身性の前治療歴のない</t>
  </si>
  <si>
    <t>切除不能な転移・再発又は局所進行性のトリプルネガティブ乳癌</t>
  </si>
  <si>
    <t>原発乳癌の切除日又は術後化学療法の最終投与日のいずれか遅い日から</t>
  </si>
  <si>
    <t>6ヶ月以上経過していること</t>
  </si>
  <si>
    <t>PD-L1発現陽性（CPS≧10）患者</t>
  </si>
  <si>
    <t>Pembrolizumab</t>
  </si>
  <si>
    <r>
      <t>mg/m</t>
    </r>
    <r>
      <rPr>
        <vertAlign val="superscript"/>
        <sz val="11"/>
        <color indexed="8"/>
        <rFont val="ＭＳ ゴシック"/>
        <family val="3"/>
      </rPr>
      <t>2（*）</t>
    </r>
  </si>
  <si>
    <t>（*）Pembrolizumabは、ｍｇ/body</t>
  </si>
  <si>
    <t>*体表面積=(身長cm)0.725x(体重kg)0.425x0.007184</t>
  </si>
  <si>
    <t>*実際は計算式の1位を四捨五入したものを</t>
  </si>
  <si>
    <t>投与量とする。</t>
  </si>
  <si>
    <t>診察前に採血あり☆　採血ある場合あり○</t>
  </si>
  <si>
    <t>☆</t>
  </si>
  <si>
    <t>○</t>
  </si>
  <si>
    <t>生食  250ml (ﾌｨﾙﾀｰ付ﾗｲﾝ使用)</t>
  </si>
  <si>
    <t>1,8</t>
  </si>
  <si>
    <t>1,8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</si>
</sst>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m/d;@"/>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yyyy/mm/dd"/>
    <numFmt numFmtId="186" formatCode="0.0_);[Red]\(0.0\)"/>
  </numFmts>
  <fonts count="67">
    <font>
      <sz val="11"/>
      <color theme="1"/>
      <name val="Calibri"/>
      <family val="3"/>
    </font>
    <font>
      <sz val="11"/>
      <color indexed="8"/>
      <name val="ＭＳ Ｐゴシック"/>
      <family val="3"/>
    </font>
    <font>
      <sz val="6"/>
      <name val="ＭＳ Ｐゴシック"/>
      <family val="3"/>
    </font>
    <font>
      <b/>
      <sz val="18"/>
      <color indexed="8"/>
      <name val="ＭＳ ゴシック"/>
      <family val="3"/>
    </font>
    <font>
      <b/>
      <sz val="20"/>
      <color indexed="8"/>
      <name val="ＭＳ ゴシック"/>
      <family val="3"/>
    </font>
    <font>
      <sz val="11"/>
      <color indexed="8"/>
      <name val="ＭＳ ゴシック"/>
      <family val="3"/>
    </font>
    <font>
      <sz val="10"/>
      <color indexed="8"/>
      <name val="ＭＳ ゴシック"/>
      <family val="3"/>
    </font>
    <font>
      <b/>
      <sz val="11"/>
      <color indexed="8"/>
      <name val="ＭＳ Ｐゴシック"/>
      <family val="3"/>
    </font>
    <font>
      <b/>
      <sz val="9"/>
      <color indexed="8"/>
      <name val="ＭＳ ゴシック"/>
      <family val="3"/>
    </font>
    <font>
      <sz val="12"/>
      <color indexed="8"/>
      <name val="ＭＳ ゴシック"/>
      <family val="3"/>
    </font>
    <font>
      <b/>
      <sz val="11"/>
      <color indexed="8"/>
      <name val="ＭＳ ゴシック"/>
      <family val="3"/>
    </font>
    <font>
      <vertAlign val="superscript"/>
      <sz val="11"/>
      <color indexed="8"/>
      <name val="ＭＳ ゴシック"/>
      <family val="3"/>
    </font>
    <font>
      <b/>
      <sz val="8"/>
      <color indexed="8"/>
      <name val="ＭＳ ゴシック"/>
      <family val="3"/>
    </font>
    <font>
      <sz val="11"/>
      <name val="ＭＳ Ｐゴシック"/>
      <family val="3"/>
    </font>
    <font>
      <sz val="10"/>
      <name val="ＭＳ ゴシック"/>
      <family val="3"/>
    </font>
    <font>
      <sz val="11"/>
      <name val="ＭＳ ゴシック"/>
      <family val="3"/>
    </font>
    <font>
      <b/>
      <sz val="10"/>
      <color indexed="8"/>
      <name val="ＭＳ ゴシック"/>
      <family val="3"/>
    </font>
    <font>
      <sz val="10"/>
      <color indexed="8"/>
      <name val="ＭＳ Ｐゴシック"/>
      <family val="3"/>
    </font>
    <font>
      <b/>
      <sz val="10"/>
      <color indexed="8"/>
      <name val="ＭＳ Ｐゴシック"/>
      <family val="3"/>
    </font>
    <font>
      <vertAlign val="superscript"/>
      <sz val="11"/>
      <name val="ＭＳ ゴシック"/>
      <family val="3"/>
    </font>
    <font>
      <sz val="12"/>
      <name val="ＭＳ ゴシック"/>
      <family val="3"/>
    </font>
    <font>
      <sz val="9"/>
      <color indexed="8"/>
      <name val="ＭＳ Ｐゴシック"/>
      <family val="3"/>
    </font>
    <font>
      <sz val="11"/>
      <color indexed="44"/>
      <name val="ＭＳ Ｐゴシック"/>
      <family val="3"/>
    </font>
    <font>
      <b/>
      <sz val="12"/>
      <color indexed="8"/>
      <name val="ＭＳ Ｐゴシック"/>
      <family val="3"/>
    </font>
    <font>
      <b/>
      <sz val="12"/>
      <color indexed="8"/>
      <name val="ＭＳ ゴシック"/>
      <family val="3"/>
    </font>
    <font>
      <sz val="9"/>
      <color indexed="8"/>
      <name val="ＭＳ ゴシック"/>
      <family val="3"/>
    </font>
    <font>
      <sz val="8"/>
      <color indexed="8"/>
      <name val="ＭＳ ゴシック"/>
      <family val="3"/>
    </font>
    <font>
      <b/>
      <sz val="11"/>
      <color indexed="10"/>
      <name val="ＭＳ 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theme="1"/>
      <name val="ＭＳ ゴシック"/>
      <family val="3"/>
    </font>
    <font>
      <sz val="9"/>
      <color indexed="8"/>
      <name val="Calibri"/>
      <family val="3"/>
    </font>
    <font>
      <sz val="9"/>
      <color theme="1"/>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rgb="FF99CC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right style="thin"/>
      <top style="medium"/>
      <bottom style="medium"/>
    </border>
    <border>
      <left style="thin"/>
      <right>
        <color indexed="63"/>
      </right>
      <top style="medium"/>
      <bottom style="medium"/>
    </border>
    <border>
      <left style="medium"/>
      <right style="thin"/>
      <top style="thin"/>
      <bottom style="thin"/>
    </border>
    <border>
      <left style="thin"/>
      <right style="thin"/>
      <top style="thin"/>
      <bottom style="thin"/>
    </border>
    <border>
      <left style="thin"/>
      <right style="thick"/>
      <top style="thin"/>
      <bottom style="thin"/>
    </border>
    <border>
      <left/>
      <right style="thin"/>
      <top style="thin"/>
      <bottom style="thin"/>
    </border>
    <border>
      <left style="thin"/>
      <right style="thin"/>
      <top style="thin"/>
      <bottom>
        <color indexed="63"/>
      </bottom>
    </border>
    <border>
      <left/>
      <right style="thin"/>
      <top style="thin"/>
      <bottom style="medium"/>
    </border>
    <border>
      <left/>
      <right style="medium"/>
      <top style="medium"/>
      <bottom style="thin"/>
    </border>
    <border>
      <left/>
      <right style="thin"/>
      <top>
        <color indexed="63"/>
      </top>
      <bottom style="thin"/>
    </border>
    <border>
      <left/>
      <right/>
      <top style="thin"/>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color indexed="63"/>
      </bottom>
    </border>
    <border>
      <left style="medium"/>
      <right style="medium"/>
      <top style="thick"/>
      <bottom style="medium"/>
    </border>
    <border>
      <left>
        <color indexed="63"/>
      </left>
      <right style="thin"/>
      <top>
        <color indexed="63"/>
      </top>
      <bottom>
        <color indexed="63"/>
      </bottom>
    </border>
    <border>
      <left style="thin"/>
      <right style="medium"/>
      <top style="medium"/>
      <bottom style="thick"/>
    </border>
    <border>
      <left style="medium"/>
      <right style="thin"/>
      <top style="medium"/>
      <bottom style="thin"/>
    </border>
    <border>
      <left/>
      <right/>
      <top>
        <color indexed="63"/>
      </top>
      <bottom style="thin"/>
    </border>
    <border>
      <left style="medium"/>
      <right style="thin"/>
      <top style="thin"/>
      <bottom>
        <color indexed="63"/>
      </bottom>
    </border>
    <border>
      <left style="thin"/>
      <right style="thick"/>
      <top style="thin"/>
      <bottom>
        <color indexed="63"/>
      </bottom>
    </border>
    <border>
      <left style="medium"/>
      <right style="thin"/>
      <top style="thin"/>
      <bottom style="thick"/>
    </border>
    <border>
      <left style="thin"/>
      <right style="thin"/>
      <top style="thin"/>
      <bottom style="thick"/>
    </border>
    <border>
      <left style="thin"/>
      <right style="thick"/>
      <top style="thin"/>
      <bottom style="thick"/>
    </border>
    <border>
      <left style="thin"/>
      <right style="thick"/>
      <top style="medium"/>
      <bottom style="thin"/>
    </border>
    <border>
      <left>
        <color indexed="63"/>
      </left>
      <right>
        <color indexed="63"/>
      </right>
      <top style="thin"/>
      <bottom style="medium">
        <color indexed="10"/>
      </bottom>
    </border>
    <border>
      <left style="thin"/>
      <right>
        <color indexed="63"/>
      </right>
      <top style="thin"/>
      <bottom style="thin"/>
    </border>
    <border>
      <left/>
      <right>
        <color indexed="63"/>
      </right>
      <top style="thin"/>
      <bottom style="medium"/>
    </border>
    <border>
      <left style="thin"/>
      <right style="thin"/>
      <top style="thin"/>
      <bottom style="medium"/>
    </border>
    <border>
      <left style="thin"/>
      <right style="thin"/>
      <top>
        <color indexed="63"/>
      </top>
      <bottom style="thin"/>
    </border>
    <border>
      <left/>
      <right/>
      <top style="medium"/>
      <bottom style="thin"/>
    </border>
    <border>
      <left/>
      <right/>
      <top style="thin"/>
      <bottom>
        <color indexed="63"/>
      </bottom>
    </border>
    <border>
      <left>
        <color indexed="63"/>
      </left>
      <right style="medium"/>
      <top style="thin"/>
      <bottom>
        <color indexed="63"/>
      </bottom>
    </border>
    <border>
      <left>
        <color indexed="63"/>
      </left>
      <right>
        <color indexed="63"/>
      </right>
      <top style="medium">
        <color indexed="10"/>
      </top>
      <bottom style="thin"/>
    </border>
    <border>
      <left style="thin"/>
      <right>
        <color indexed="63"/>
      </right>
      <top style="medium"/>
      <bottom style="thin"/>
    </border>
    <border>
      <left style="thin"/>
      <right style="thin"/>
      <top style="medium"/>
      <bottom style="thin"/>
    </border>
    <border>
      <left style="thin"/>
      <right style="thin"/>
      <top style="medium"/>
      <bottom style="thick"/>
    </border>
    <border>
      <left>
        <color indexed="63"/>
      </left>
      <right style="medium"/>
      <top style="medium"/>
      <bottom style="thick"/>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ck"/>
    </border>
    <border>
      <left>
        <color indexed="63"/>
      </left>
      <right>
        <color indexed="63"/>
      </right>
      <top style="thick"/>
      <bottom style="medium"/>
    </border>
    <border>
      <left style="thick"/>
      <right>
        <color indexed="63"/>
      </right>
      <top>
        <color indexed="63"/>
      </top>
      <bottom>
        <color indexed="63"/>
      </bottom>
    </border>
    <border>
      <left>
        <color indexed="63"/>
      </left>
      <right>
        <color indexed="63"/>
      </right>
      <top>
        <color indexed="63"/>
      </top>
      <bottom style="thick"/>
    </border>
    <border>
      <left>
        <color indexed="63"/>
      </left>
      <right style="medium"/>
      <top>
        <color indexed="63"/>
      </top>
      <bottom style="thick"/>
    </border>
    <border>
      <left>
        <color indexed="63"/>
      </left>
      <right style="thick"/>
      <top style="thin"/>
      <bottom style="thin"/>
    </border>
    <border>
      <left/>
      <right style="thick"/>
      <top style="thin"/>
      <bottom style="medium"/>
    </border>
    <border>
      <left/>
      <right style="thick"/>
      <top>
        <color indexed="63"/>
      </top>
      <bottom style="thin"/>
    </border>
    <border>
      <left style="thin"/>
      <right style="thick"/>
      <top>
        <color indexed="63"/>
      </top>
      <bottom style="thin"/>
    </border>
    <border>
      <left style="thin"/>
      <right>
        <color indexed="63"/>
      </right>
      <top style="thin"/>
      <bottom style="thick"/>
    </border>
    <border>
      <left>
        <color indexed="63"/>
      </left>
      <right style="thin"/>
      <top>
        <color indexed="63"/>
      </top>
      <bottom style="thick"/>
    </border>
    <border>
      <left style="thin"/>
      <right style="medium"/>
      <top style="thin"/>
      <bottom style="thin"/>
    </border>
    <border>
      <left>
        <color indexed="63"/>
      </left>
      <right>
        <color indexed="63"/>
      </right>
      <top style="thin"/>
      <bottom style="thick"/>
    </border>
    <border>
      <left style="thin"/>
      <right style="thick"/>
      <top>
        <color indexed="63"/>
      </top>
      <bottom style="thick"/>
    </border>
    <border>
      <left style="thin"/>
      <right>
        <color indexed="63"/>
      </right>
      <top style="medium"/>
      <bottom style="thick"/>
    </border>
    <border>
      <left>
        <color indexed="63"/>
      </left>
      <right style="thin"/>
      <top style="medium"/>
      <bottom style="thick"/>
    </border>
    <border>
      <left/>
      <right style="thick"/>
      <top style="thin"/>
      <bottom>
        <color indexed="63"/>
      </bottom>
    </border>
    <border>
      <left style="medium"/>
      <right/>
      <top style="thin"/>
      <bottom>
        <color indexed="63"/>
      </botto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13" fillId="0" borderId="0">
      <alignment/>
      <protection/>
    </xf>
    <xf numFmtId="0" fontId="62" fillId="0" borderId="0" applyNumberFormat="0" applyFill="0" applyBorder="0" applyAlignment="0" applyProtection="0"/>
    <xf numFmtId="0" fontId="63" fillId="31" borderId="0" applyNumberFormat="0" applyBorder="0" applyAlignment="0" applyProtection="0"/>
  </cellStyleXfs>
  <cellXfs count="249">
    <xf numFmtId="0" fontId="0" fillId="0" borderId="0" xfId="0" applyFont="1" applyAlignment="1">
      <alignment vertical="center"/>
    </xf>
    <xf numFmtId="0" fontId="0" fillId="32" borderId="0" xfId="0" applyFill="1" applyAlignment="1">
      <alignment vertical="center"/>
    </xf>
    <xf numFmtId="176" fontId="3" fillId="32" borderId="0" xfId="0" applyNumberFormat="1" applyFont="1" applyFill="1" applyAlignment="1">
      <alignment vertical="center"/>
    </xf>
    <xf numFmtId="0" fontId="4" fillId="32" borderId="0" xfId="0" applyFont="1" applyFill="1" applyAlignment="1">
      <alignment vertical="center"/>
    </xf>
    <xf numFmtId="176" fontId="5" fillId="32" borderId="0" xfId="0" applyNumberFormat="1" applyFont="1" applyFill="1" applyAlignment="1">
      <alignment vertical="center"/>
    </xf>
    <xf numFmtId="0" fontId="5" fillId="32" borderId="0" xfId="0" applyFont="1" applyFill="1" applyAlignment="1">
      <alignment vertical="center"/>
    </xf>
    <xf numFmtId="0" fontId="5" fillId="32" borderId="0" xfId="0" applyFont="1" applyFill="1" applyAlignment="1">
      <alignment horizontal="right" vertical="center"/>
    </xf>
    <xf numFmtId="0" fontId="3" fillId="32" borderId="0" xfId="0" applyFont="1" applyFill="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33" borderId="0" xfId="0" applyFill="1" applyAlignment="1">
      <alignment vertical="center"/>
    </xf>
    <xf numFmtId="176" fontId="3" fillId="33" borderId="0" xfId="0" applyNumberFormat="1" applyFont="1" applyFill="1" applyAlignment="1">
      <alignment vertical="center"/>
    </xf>
    <xf numFmtId="0" fontId="4" fillId="33" borderId="0" xfId="0" applyFont="1" applyFill="1" applyAlignment="1">
      <alignment vertical="center"/>
    </xf>
    <xf numFmtId="176" fontId="5" fillId="33" borderId="0" xfId="0" applyNumberFormat="1"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right" vertical="center"/>
    </xf>
    <xf numFmtId="176" fontId="6" fillId="33" borderId="0" xfId="0" applyNumberFormat="1" applyFont="1" applyFill="1" applyAlignment="1">
      <alignment vertical="center"/>
    </xf>
    <xf numFmtId="0" fontId="3" fillId="33" borderId="0" xfId="0" applyFont="1" applyFill="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9" fontId="5" fillId="0" borderId="12"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0" fontId="14" fillId="0" borderId="14" xfId="61" applyFont="1" applyFill="1" applyBorder="1" applyAlignment="1">
      <alignment horizontal="left"/>
      <protection/>
    </xf>
    <xf numFmtId="0" fontId="15" fillId="0" borderId="15" xfId="61" applyFont="1" applyFill="1" applyBorder="1" applyAlignment="1">
      <alignment horizontal="center"/>
      <protection/>
    </xf>
    <xf numFmtId="176" fontId="10" fillId="34" borderId="16" xfId="61" applyNumberFormat="1" applyFont="1" applyFill="1" applyBorder="1" applyAlignment="1" applyProtection="1">
      <alignment horizontal="center"/>
      <protection locked="0"/>
    </xf>
    <xf numFmtId="0" fontId="8" fillId="33" borderId="0" xfId="0" applyFont="1" applyFill="1" applyBorder="1" applyAlignment="1">
      <alignment vertical="center"/>
    </xf>
    <xf numFmtId="0" fontId="17" fillId="33" borderId="0" xfId="0" applyFont="1" applyFill="1" applyBorder="1" applyAlignment="1" applyProtection="1">
      <alignment vertical="center"/>
      <protection locked="0"/>
    </xf>
    <xf numFmtId="0" fontId="17" fillId="33" borderId="0" xfId="0" applyFont="1" applyFill="1" applyBorder="1" applyAlignment="1" applyProtection="1">
      <alignment horizontal="center" vertical="center" shrinkToFit="1"/>
      <protection locked="0"/>
    </xf>
    <xf numFmtId="0" fontId="21" fillId="33" borderId="0" xfId="0" applyFont="1" applyFill="1" applyAlignment="1">
      <alignment vertical="center"/>
    </xf>
    <xf numFmtId="0" fontId="22" fillId="33"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Alignment="1">
      <alignment vertical="center"/>
    </xf>
    <xf numFmtId="179" fontId="5" fillId="34" borderId="17" xfId="0" applyNumberFormat="1" applyFont="1" applyFill="1" applyBorder="1" applyAlignment="1" applyProtection="1">
      <alignment horizontal="center" vertical="center" shrinkToFit="1"/>
      <protection locked="0"/>
    </xf>
    <xf numFmtId="179" fontId="5" fillId="34" borderId="15" xfId="0" applyNumberFormat="1" applyFont="1" applyFill="1" applyBorder="1" applyAlignment="1" applyProtection="1">
      <alignment horizontal="center" vertical="center" shrinkToFit="1"/>
      <protection locked="0"/>
    </xf>
    <xf numFmtId="0" fontId="5" fillId="33" borderId="0" xfId="0" applyFont="1" applyFill="1" applyBorder="1" applyAlignment="1">
      <alignment vertical="center"/>
    </xf>
    <xf numFmtId="9" fontId="25" fillId="34" borderId="17" xfId="0" applyNumberFormat="1" applyFont="1" applyFill="1" applyBorder="1" applyAlignment="1" applyProtection="1">
      <alignment horizontal="center" vertical="center"/>
      <protection locked="0"/>
    </xf>
    <xf numFmtId="9" fontId="25" fillId="34" borderId="15" xfId="0" applyNumberFormat="1" applyFont="1" applyFill="1" applyBorder="1" applyAlignment="1" applyProtection="1">
      <alignment horizontal="center" vertical="center"/>
      <protection locked="0"/>
    </xf>
    <xf numFmtId="0" fontId="18" fillId="0" borderId="17" xfId="0" applyFont="1" applyBorder="1" applyAlignment="1" applyProtection="1">
      <alignment horizontal="center" vertical="center" shrinkToFit="1"/>
      <protection locked="0"/>
    </xf>
    <xf numFmtId="0" fontId="26" fillId="33" borderId="0" xfId="0" applyFont="1" applyFill="1" applyBorder="1" applyAlignment="1">
      <alignment vertical="center"/>
    </xf>
    <xf numFmtId="176" fontId="26" fillId="33" borderId="0" xfId="0" applyNumberFormat="1" applyFont="1" applyFill="1" applyBorder="1" applyAlignment="1">
      <alignment vertical="center"/>
    </xf>
    <xf numFmtId="0" fontId="18" fillId="0" borderId="17"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5" fillId="0" borderId="18" xfId="0" applyFont="1" applyFill="1" applyBorder="1" applyAlignment="1">
      <alignment horizontal="center" vertical="center" shrinkToFit="1"/>
    </xf>
    <xf numFmtId="0" fontId="5" fillId="34" borderId="19" xfId="0" applyFont="1" applyFill="1" applyBorder="1" applyAlignment="1" applyProtection="1">
      <alignment horizontal="center" vertical="center"/>
      <protection locked="0"/>
    </xf>
    <xf numFmtId="0" fontId="0" fillId="0" borderId="15" xfId="0" applyFill="1" applyBorder="1" applyAlignment="1">
      <alignment horizontal="center" vertical="center"/>
    </xf>
    <xf numFmtId="0" fontId="5" fillId="0" borderId="20" xfId="0" applyFont="1" applyFill="1" applyBorder="1" applyAlignment="1" applyProtection="1">
      <alignment horizontal="left" vertical="center"/>
      <protection/>
    </xf>
    <xf numFmtId="0" fontId="0" fillId="0" borderId="21" xfId="0" applyFill="1" applyBorder="1" applyAlignment="1" applyProtection="1">
      <alignment horizontal="center" vertical="center"/>
      <protection locked="0"/>
    </xf>
    <xf numFmtId="0" fontId="0" fillId="33" borderId="0" xfId="0" applyFill="1" applyBorder="1" applyAlignment="1">
      <alignment vertical="center"/>
    </xf>
    <xf numFmtId="0" fontId="5" fillId="0" borderId="17" xfId="0" applyFont="1" applyFill="1" applyBorder="1" applyAlignment="1" applyProtection="1">
      <alignment vertical="center" shrinkToFit="1"/>
      <protection/>
    </xf>
    <xf numFmtId="176" fontId="27" fillId="0" borderId="22" xfId="0" applyNumberFormat="1" applyFont="1" applyFill="1" applyBorder="1" applyAlignment="1" applyProtection="1">
      <alignment vertical="center"/>
      <protection locked="0"/>
    </xf>
    <xf numFmtId="0" fontId="5" fillId="33" borderId="0" xfId="0" applyFont="1" applyFill="1" applyBorder="1" applyAlignment="1" applyProtection="1">
      <alignment horizontal="center" vertical="center"/>
      <protection locked="0"/>
    </xf>
    <xf numFmtId="0" fontId="0" fillId="33" borderId="0" xfId="0" applyFill="1" applyBorder="1" applyAlignment="1">
      <alignment horizontal="center" vertical="center"/>
    </xf>
    <xf numFmtId="0" fontId="0" fillId="0" borderId="17" xfId="0" applyFill="1" applyBorder="1" applyAlignment="1" applyProtection="1">
      <alignment vertical="center" shrinkToFit="1"/>
      <protection locked="0"/>
    </xf>
    <xf numFmtId="0" fontId="10" fillId="0" borderId="22"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2" xfId="0" applyFont="1" applyFill="1" applyBorder="1" applyAlignment="1" applyProtection="1">
      <alignment horizontal="right" vertical="center"/>
      <protection locked="0"/>
    </xf>
    <xf numFmtId="0" fontId="5" fillId="0" borderId="23" xfId="0" applyFont="1" applyFill="1" applyBorder="1" applyAlignment="1" applyProtection="1">
      <alignment vertical="center"/>
      <protection locked="0"/>
    </xf>
    <xf numFmtId="0" fontId="0" fillId="0" borderId="17" xfId="0" applyFill="1" applyBorder="1" applyAlignment="1" applyProtection="1">
      <alignment horizontal="center" vertical="center"/>
      <protection locked="0"/>
    </xf>
    <xf numFmtId="0" fontId="5" fillId="0" borderId="17" xfId="0" applyFont="1" applyFill="1" applyBorder="1" applyAlignment="1" applyProtection="1">
      <alignment vertical="center" shrinkToFit="1"/>
      <protection locked="0"/>
    </xf>
    <xf numFmtId="0" fontId="5" fillId="33" borderId="0" xfId="0" applyFont="1" applyFill="1" applyBorder="1" applyAlignment="1" applyProtection="1">
      <alignment vertical="center"/>
      <protection locked="0"/>
    </xf>
    <xf numFmtId="176" fontId="5" fillId="33" borderId="0" xfId="0" applyNumberFormat="1" applyFont="1" applyFill="1" applyBorder="1" applyAlignment="1" applyProtection="1">
      <alignment vertical="center"/>
      <protection locked="0"/>
    </xf>
    <xf numFmtId="0" fontId="5" fillId="33" borderId="0" xfId="0" applyFont="1" applyFill="1" applyBorder="1" applyAlignment="1" applyProtection="1">
      <alignment horizontal="right" vertical="center"/>
      <protection locked="0"/>
    </xf>
    <xf numFmtId="176" fontId="0" fillId="0" borderId="0" xfId="0" applyNumberFormat="1" applyFill="1" applyAlignment="1">
      <alignment vertical="center"/>
    </xf>
    <xf numFmtId="0" fontId="0" fillId="0" borderId="0" xfId="0" applyFill="1" applyAlignment="1">
      <alignment horizontal="right" vertical="center"/>
    </xf>
    <xf numFmtId="0" fontId="1" fillId="33" borderId="0" xfId="0" applyFont="1" applyFill="1" applyAlignment="1">
      <alignment vertical="center"/>
    </xf>
    <xf numFmtId="176" fontId="10" fillId="0" borderId="24" xfId="0" applyNumberFormat="1" applyFont="1" applyFill="1" applyBorder="1" applyAlignment="1">
      <alignment vertical="center"/>
    </xf>
    <xf numFmtId="0" fontId="5" fillId="0" borderId="24" xfId="0" applyFont="1" applyFill="1" applyBorder="1" applyAlignment="1">
      <alignment horizontal="right" vertical="center"/>
    </xf>
    <xf numFmtId="0" fontId="5" fillId="0" borderId="25" xfId="0" applyFont="1" applyFill="1" applyBorder="1" applyAlignment="1">
      <alignment horizontal="right" vertical="center"/>
    </xf>
    <xf numFmtId="0" fontId="0" fillId="33" borderId="26" xfId="0" applyFill="1" applyBorder="1" applyAlignment="1">
      <alignment vertical="center"/>
    </xf>
    <xf numFmtId="0" fontId="0" fillId="33" borderId="27" xfId="0" applyFill="1" applyBorder="1" applyAlignment="1">
      <alignment vertical="center"/>
    </xf>
    <xf numFmtId="177" fontId="5" fillId="0" borderId="28"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33" borderId="0" xfId="0" applyNumberFormat="1" applyFont="1" applyFill="1" applyBorder="1" applyAlignment="1">
      <alignment vertical="center"/>
    </xf>
    <xf numFmtId="0" fontId="0" fillId="33" borderId="29" xfId="0" applyFill="1" applyBorder="1" applyAlignment="1">
      <alignment vertical="center"/>
    </xf>
    <xf numFmtId="0" fontId="9" fillId="33" borderId="0" xfId="0" applyFont="1" applyFill="1" applyBorder="1" applyAlignment="1">
      <alignment horizontal="right" vertical="center"/>
    </xf>
    <xf numFmtId="0" fontId="5" fillId="0" borderId="30" xfId="0" applyFont="1" applyFill="1" applyBorder="1" applyAlignment="1" applyProtection="1">
      <alignment horizontal="left" vertical="center"/>
      <protection/>
    </xf>
    <xf numFmtId="176" fontId="10" fillId="0" borderId="31" xfId="0" applyNumberFormat="1" applyFont="1" applyFill="1" applyBorder="1" applyAlignment="1">
      <alignment vertical="center"/>
    </xf>
    <xf numFmtId="0" fontId="5" fillId="0" borderId="28" xfId="0" applyFont="1" applyFill="1" applyBorder="1" applyAlignment="1">
      <alignment horizontal="right" vertical="center"/>
    </xf>
    <xf numFmtId="0" fontId="0" fillId="0" borderId="32" xfId="0" applyFill="1" applyBorder="1" applyAlignment="1">
      <alignment horizontal="center" vertical="center"/>
    </xf>
    <xf numFmtId="176" fontId="1" fillId="33" borderId="33" xfId="0" applyNumberFormat="1" applyFont="1" applyFill="1" applyBorder="1" applyAlignment="1">
      <alignment vertical="center"/>
    </xf>
    <xf numFmtId="0" fontId="24" fillId="33" borderId="0" xfId="0" applyFont="1" applyFill="1" applyBorder="1" applyAlignment="1" applyProtection="1">
      <alignment horizontal="center" vertical="center"/>
      <protection locked="0"/>
    </xf>
    <xf numFmtId="0" fontId="0" fillId="33" borderId="0" xfId="0" applyNumberFormat="1" applyFill="1" applyBorder="1" applyAlignment="1">
      <alignment horizontal="center" vertical="center"/>
    </xf>
    <xf numFmtId="0" fontId="5" fillId="0" borderId="34" xfId="0" applyFont="1" applyFill="1" applyBorder="1" applyAlignment="1">
      <alignment horizontal="right" vertical="center"/>
    </xf>
    <xf numFmtId="0" fontId="0" fillId="0" borderId="15" xfId="0" applyFill="1" applyBorder="1" applyAlignment="1">
      <alignment vertical="center"/>
    </xf>
    <xf numFmtId="0" fontId="6" fillId="0" borderId="35" xfId="0" applyFont="1" applyFill="1" applyBorder="1" applyAlignment="1">
      <alignment horizontal="left" vertical="center"/>
    </xf>
    <xf numFmtId="0" fontId="0" fillId="0" borderId="15" xfId="0" applyFill="1" applyBorder="1" applyAlignment="1">
      <alignment vertical="center"/>
    </xf>
    <xf numFmtId="0" fontId="0" fillId="33" borderId="36" xfId="0" applyFill="1" applyBorder="1" applyAlignment="1">
      <alignment vertical="center"/>
    </xf>
    <xf numFmtId="0" fontId="14" fillId="0" borderId="37" xfId="61" applyFont="1" applyFill="1" applyBorder="1" applyAlignment="1">
      <alignment horizontal="left"/>
      <protection/>
    </xf>
    <xf numFmtId="0" fontId="15" fillId="0" borderId="18" xfId="61" applyFont="1" applyFill="1" applyBorder="1" applyAlignment="1">
      <alignment horizontal="center"/>
      <protection/>
    </xf>
    <xf numFmtId="178" fontId="20" fillId="0" borderId="38" xfId="61" applyNumberFormat="1" applyFont="1" applyFill="1" applyBorder="1" applyAlignment="1">
      <alignment horizontal="center"/>
      <protection/>
    </xf>
    <xf numFmtId="0" fontId="0" fillId="0" borderId="39" xfId="0" applyFill="1" applyBorder="1" applyAlignment="1">
      <alignment vertical="center"/>
    </xf>
    <xf numFmtId="0" fontId="0" fillId="0" borderId="40" xfId="0" applyFill="1" applyBorder="1" applyAlignment="1">
      <alignment vertical="center"/>
    </xf>
    <xf numFmtId="0" fontId="0" fillId="0" borderId="14" xfId="0" applyFill="1" applyBorder="1" applyAlignment="1">
      <alignment vertical="center"/>
    </xf>
    <xf numFmtId="0" fontId="7" fillId="0" borderId="15" xfId="0" applyFont="1" applyFill="1" applyBorder="1" applyAlignment="1" applyProtection="1">
      <alignment vertical="center"/>
      <protection/>
    </xf>
    <xf numFmtId="177" fontId="0" fillId="0" borderId="16" xfId="0" applyNumberFormat="1" applyFill="1" applyBorder="1" applyAlignment="1">
      <alignment horizontal="right" vertical="center"/>
    </xf>
    <xf numFmtId="177" fontId="0" fillId="0" borderId="41" xfId="0" applyNumberFormat="1" applyFill="1" applyBorder="1" applyAlignment="1">
      <alignment horizontal="right" vertical="center"/>
    </xf>
    <xf numFmtId="0" fontId="7" fillId="34" borderId="42" xfId="0" applyFont="1" applyFill="1" applyBorder="1" applyAlignment="1" applyProtection="1">
      <alignment horizontal="center" vertical="center"/>
      <protection locked="0"/>
    </xf>
    <xf numFmtId="0" fontId="7" fillId="34" borderId="16" xfId="0" applyFont="1" applyFill="1" applyBorder="1" applyAlignment="1" applyProtection="1">
      <alignment horizontal="center" vertical="center"/>
      <protection locked="0"/>
    </xf>
    <xf numFmtId="0" fontId="27" fillId="0" borderId="36" xfId="0" applyFont="1" applyFill="1" applyBorder="1" applyAlignment="1" applyProtection="1">
      <alignment vertical="center"/>
      <protection locked="0"/>
    </xf>
    <xf numFmtId="0" fontId="10" fillId="0" borderId="22" xfId="0" applyFont="1" applyFill="1" applyBorder="1" applyAlignment="1" applyProtection="1">
      <alignment vertical="center"/>
      <protection/>
    </xf>
    <xf numFmtId="176" fontId="27" fillId="0" borderId="43" xfId="0" applyNumberFormat="1" applyFont="1" applyFill="1" applyBorder="1" applyAlignment="1" applyProtection="1">
      <alignment vertical="center"/>
      <protection locked="0"/>
    </xf>
    <xf numFmtId="0" fontId="27" fillId="0" borderId="43" xfId="0" applyFont="1" applyFill="1" applyBorder="1" applyAlignment="1" applyProtection="1">
      <alignment vertical="center"/>
      <protection locked="0"/>
    </xf>
    <xf numFmtId="179" fontId="5" fillId="34" borderId="44" xfId="0" applyNumberFormat="1" applyFont="1" applyFill="1" applyBorder="1" applyAlignment="1" applyProtection="1">
      <alignment horizontal="center" vertical="center" shrinkToFit="1"/>
      <protection locked="0"/>
    </xf>
    <xf numFmtId="9" fontId="25" fillId="34" borderId="44" xfId="0" applyNumberFormat="1" applyFont="1" applyFill="1" applyBorder="1" applyAlignment="1" applyProtection="1">
      <alignment horizontal="center" vertical="center"/>
      <protection locked="0"/>
    </xf>
    <xf numFmtId="0" fontId="18" fillId="0" borderId="22" xfId="0" applyFont="1" applyBorder="1" applyAlignment="1" applyProtection="1">
      <alignment horizontal="center" vertical="center" shrinkToFit="1"/>
      <protection locked="0"/>
    </xf>
    <xf numFmtId="0" fontId="0" fillId="0" borderId="44" xfId="0" applyFill="1" applyBorder="1" applyAlignment="1" applyProtection="1">
      <alignment horizontal="center" vertical="center"/>
      <protection locked="0"/>
    </xf>
    <xf numFmtId="0" fontId="5" fillId="34" borderId="45" xfId="0" applyFont="1" applyFill="1" applyBorder="1" applyAlignment="1" applyProtection="1">
      <alignment horizontal="center" vertical="center"/>
      <protection locked="0"/>
    </xf>
    <xf numFmtId="0" fontId="18" fillId="0" borderId="15" xfId="0" applyFont="1" applyBorder="1" applyAlignment="1" applyProtection="1">
      <alignment horizontal="center" vertical="center" shrinkToFit="1"/>
      <protection locked="0"/>
    </xf>
    <xf numFmtId="0" fontId="5" fillId="34" borderId="46" xfId="0" applyFont="1"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5" fillId="0" borderId="48" xfId="0" applyFont="1" applyFill="1" applyBorder="1" applyAlignment="1" applyProtection="1">
      <alignment horizontal="left" vertical="center"/>
      <protection locked="0"/>
    </xf>
    <xf numFmtId="0" fontId="5" fillId="0" borderId="17" xfId="0" applyFont="1" applyFill="1" applyBorder="1" applyAlignment="1" applyProtection="1">
      <alignment vertical="center" shrinkToFit="1"/>
      <protection locked="0"/>
    </xf>
    <xf numFmtId="0" fontId="27" fillId="0" borderId="0" xfId="0" applyFont="1" applyFill="1" applyBorder="1" applyAlignment="1" applyProtection="1">
      <alignment vertical="center"/>
      <protection locked="0"/>
    </xf>
    <xf numFmtId="0" fontId="5" fillId="0" borderId="49" xfId="0" applyFont="1" applyFill="1" applyBorder="1" applyAlignment="1" applyProtection="1">
      <alignment vertical="center"/>
      <protection locked="0"/>
    </xf>
    <xf numFmtId="0" fontId="5" fillId="0" borderId="49" xfId="0" applyFont="1" applyFill="1" applyBorder="1" applyAlignment="1" applyProtection="1">
      <alignment horizontal="right" vertical="center"/>
      <protection locked="0"/>
    </xf>
    <xf numFmtId="0" fontId="5" fillId="0" borderId="50" xfId="0" applyFont="1" applyFill="1" applyBorder="1" applyAlignment="1" applyProtection="1">
      <alignment vertical="center"/>
      <protection locked="0"/>
    </xf>
    <xf numFmtId="0" fontId="27" fillId="0" borderId="51" xfId="0" applyFont="1" applyFill="1" applyBorder="1" applyAlignment="1" applyProtection="1">
      <alignment vertical="center"/>
      <protection locked="0"/>
    </xf>
    <xf numFmtId="0" fontId="5" fillId="0" borderId="52" xfId="0" applyFont="1" applyFill="1" applyBorder="1" applyAlignment="1">
      <alignment horizontal="center" vertical="center" shrinkToFit="1"/>
    </xf>
    <xf numFmtId="0" fontId="5" fillId="0" borderId="36" xfId="0" applyFont="1" applyFill="1" applyBorder="1" applyAlignment="1" applyProtection="1">
      <alignment horizontal="left" vertical="center"/>
      <protection locked="0"/>
    </xf>
    <xf numFmtId="0" fontId="5" fillId="0" borderId="53" xfId="0" applyFont="1" applyFill="1" applyBorder="1" applyAlignment="1" applyProtection="1">
      <alignment vertical="center" shrinkToFit="1"/>
      <protection locked="0"/>
    </xf>
    <xf numFmtId="176" fontId="5" fillId="0" borderId="48" xfId="0" applyNumberFormat="1" applyFont="1" applyFill="1" applyBorder="1" applyAlignment="1" applyProtection="1">
      <alignment horizontal="left" vertical="center"/>
      <protection locked="0"/>
    </xf>
    <xf numFmtId="0" fontId="5" fillId="0" borderId="21" xfId="0" applyFont="1" applyFill="1" applyBorder="1" applyAlignment="1" applyProtection="1">
      <alignment vertical="center" shrinkToFit="1"/>
      <protection locked="0"/>
    </xf>
    <xf numFmtId="176" fontId="5" fillId="0" borderId="36" xfId="0" applyNumberFormat="1" applyFont="1" applyFill="1" applyBorder="1" applyAlignment="1" applyProtection="1">
      <alignment horizontal="left" vertical="center"/>
      <protection locked="0"/>
    </xf>
    <xf numFmtId="0" fontId="5" fillId="0" borderId="49" xfId="0" applyFont="1" applyFill="1" applyBorder="1" applyAlignment="1" applyProtection="1">
      <alignment vertical="center"/>
      <protection locked="0"/>
    </xf>
    <xf numFmtId="176" fontId="5" fillId="0" borderId="49" xfId="0" applyNumberFormat="1" applyFont="1" applyFill="1" applyBorder="1" applyAlignment="1" applyProtection="1">
      <alignment vertical="center"/>
      <protection locked="0"/>
    </xf>
    <xf numFmtId="0" fontId="64" fillId="32" borderId="0" xfId="0" applyFont="1" applyFill="1" applyAlignment="1">
      <alignment vertical="center"/>
    </xf>
    <xf numFmtId="176" fontId="24" fillId="33" borderId="0"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right" vertical="center"/>
      <protection locked="0"/>
    </xf>
    <xf numFmtId="0" fontId="23" fillId="33" borderId="0" xfId="0"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15" xfId="0" applyFill="1" applyBorder="1" applyAlignment="1" applyProtection="1">
      <alignment horizontal="center" vertical="center"/>
      <protection/>
    </xf>
    <xf numFmtId="0" fontId="0" fillId="33" borderId="0" xfId="0" applyFill="1" applyBorder="1" applyAlignment="1" applyProtection="1">
      <alignment vertical="center"/>
      <protection locked="0"/>
    </xf>
    <xf numFmtId="177" fontId="27" fillId="0" borderId="43" xfId="0" applyNumberFormat="1" applyFont="1" applyFill="1" applyBorder="1" applyAlignment="1" applyProtection="1">
      <alignment horizontal="right" vertical="center"/>
      <protection locked="0"/>
    </xf>
    <xf numFmtId="0" fontId="5" fillId="0" borderId="22" xfId="0" applyFont="1" applyFill="1" applyBorder="1" applyAlignment="1" applyProtection="1">
      <alignment vertical="center"/>
      <protection/>
    </xf>
    <xf numFmtId="0" fontId="5" fillId="0" borderId="22" xfId="0" applyFont="1" applyFill="1" applyBorder="1" applyAlignment="1" applyProtection="1">
      <alignment horizontal="right" vertical="center"/>
      <protection/>
    </xf>
    <xf numFmtId="0" fontId="5" fillId="0" borderId="23" xfId="0" applyFont="1" applyFill="1" applyBorder="1" applyAlignment="1" applyProtection="1">
      <alignment vertical="center"/>
      <protection/>
    </xf>
    <xf numFmtId="0" fontId="5" fillId="0" borderId="36" xfId="0" applyFont="1" applyFill="1" applyBorder="1" applyAlignment="1" applyProtection="1">
      <alignment vertical="center" shrinkToFit="1"/>
      <protection/>
    </xf>
    <xf numFmtId="0" fontId="5" fillId="0" borderId="44" xfId="0" applyFont="1" applyFill="1" applyBorder="1" applyAlignment="1" applyProtection="1">
      <alignment vertical="center"/>
      <protection/>
    </xf>
    <xf numFmtId="176" fontId="5" fillId="0" borderId="22" xfId="0" applyNumberFormat="1" applyFont="1" applyFill="1" applyBorder="1" applyAlignment="1" applyProtection="1">
      <alignment vertical="center"/>
      <protection/>
    </xf>
    <xf numFmtId="0" fontId="5" fillId="0" borderId="3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locked="0"/>
    </xf>
    <xf numFmtId="176" fontId="5" fillId="0" borderId="0" xfId="0" applyNumberFormat="1"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xf>
    <xf numFmtId="0" fontId="28" fillId="33" borderId="0" xfId="0" applyFont="1" applyFill="1" applyBorder="1" applyAlignment="1">
      <alignment vertical="center"/>
    </xf>
    <xf numFmtId="176" fontId="8" fillId="33" borderId="0" xfId="0" applyNumberFormat="1" applyFont="1" applyFill="1" applyBorder="1" applyAlignment="1">
      <alignment vertical="center"/>
    </xf>
    <xf numFmtId="0" fontId="25" fillId="33" borderId="0" xfId="0" applyFont="1" applyFill="1" applyBorder="1" applyAlignment="1">
      <alignment vertical="center"/>
    </xf>
    <xf numFmtId="0" fontId="21" fillId="33" borderId="0" xfId="0" applyFont="1" applyFill="1" applyBorder="1" applyAlignment="1">
      <alignment vertical="center"/>
    </xf>
    <xf numFmtId="0" fontId="0" fillId="0" borderId="18" xfId="0" applyFill="1" applyBorder="1" applyAlignment="1">
      <alignment vertical="center"/>
    </xf>
    <xf numFmtId="0" fontId="5" fillId="0" borderId="54" xfId="0" applyFont="1" applyFill="1" applyBorder="1" applyAlignment="1">
      <alignment horizontal="right" vertical="center"/>
    </xf>
    <xf numFmtId="177" fontId="5" fillId="0" borderId="55" xfId="0" applyNumberFormat="1" applyFont="1" applyFill="1" applyBorder="1" applyAlignment="1">
      <alignment horizontal="right" vertical="center"/>
    </xf>
    <xf numFmtId="176" fontId="10" fillId="0" borderId="56" xfId="0" applyNumberFormat="1" applyFont="1" applyFill="1" applyBorder="1" applyAlignment="1">
      <alignment vertical="center"/>
    </xf>
    <xf numFmtId="0" fontId="5" fillId="0" borderId="57" xfId="0" applyFont="1" applyFill="1" applyBorder="1" applyAlignment="1">
      <alignment horizontal="right" vertical="center"/>
    </xf>
    <xf numFmtId="0" fontId="5" fillId="0" borderId="58" xfId="0" applyFont="1" applyFill="1" applyBorder="1" applyAlignment="1">
      <alignment horizontal="right" vertical="center"/>
    </xf>
    <xf numFmtId="177" fontId="5" fillId="0" borderId="57"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0" fontId="5" fillId="0" borderId="24" xfId="0" applyFont="1" applyFill="1" applyBorder="1" applyAlignment="1" applyProtection="1">
      <alignment horizontal="right" vertical="center"/>
      <protection/>
    </xf>
    <xf numFmtId="0" fontId="26" fillId="33" borderId="36" xfId="0" applyFont="1" applyFill="1" applyBorder="1" applyAlignment="1">
      <alignment vertical="center"/>
    </xf>
    <xf numFmtId="0" fontId="0" fillId="35" borderId="0" xfId="0" applyFill="1" applyBorder="1" applyAlignment="1">
      <alignment horizontal="center" vertical="center"/>
    </xf>
    <xf numFmtId="0" fontId="0" fillId="35" borderId="0" xfId="0" applyFill="1" applyBorder="1" applyAlignment="1">
      <alignment vertical="center"/>
    </xf>
    <xf numFmtId="0" fontId="0" fillId="35" borderId="0" xfId="0" applyFill="1" applyBorder="1" applyAlignment="1">
      <alignment horizontal="left" vertical="center"/>
    </xf>
    <xf numFmtId="0" fontId="0" fillId="35" borderId="0" xfId="0" applyFill="1" applyAlignment="1">
      <alignment vertical="center"/>
    </xf>
    <xf numFmtId="0" fontId="0" fillId="35" borderId="0" xfId="0" applyFill="1" applyBorder="1" applyAlignment="1" applyProtection="1">
      <alignment vertical="center"/>
      <protection locked="0"/>
    </xf>
    <xf numFmtId="0" fontId="0" fillId="35" borderId="0" xfId="0" applyFill="1" applyBorder="1" applyAlignment="1" applyProtection="1">
      <alignment horizontal="center" vertical="center"/>
      <protection locked="0"/>
    </xf>
    <xf numFmtId="0" fontId="0" fillId="35" borderId="0" xfId="0" applyFill="1" applyAlignment="1" applyProtection="1">
      <alignment vertical="center"/>
      <protection locked="0"/>
    </xf>
    <xf numFmtId="0" fontId="5" fillId="0" borderId="18" xfId="0" applyFont="1" applyFill="1" applyBorder="1" applyAlignment="1" applyProtection="1">
      <alignment horizontal="right" vertical="center"/>
      <protection/>
    </xf>
    <xf numFmtId="0" fontId="0" fillId="35" borderId="60" xfId="0" applyFill="1" applyBorder="1" applyAlignment="1">
      <alignment vertical="center"/>
    </xf>
    <xf numFmtId="0" fontId="0" fillId="35" borderId="61" xfId="0" applyFill="1" applyBorder="1" applyAlignment="1">
      <alignment horizontal="center" vertical="center"/>
    </xf>
    <xf numFmtId="179" fontId="5" fillId="35" borderId="61" xfId="0" applyNumberFormat="1" applyFont="1" applyFill="1" applyBorder="1" applyAlignment="1" applyProtection="1">
      <alignment horizontal="center" vertical="center" shrinkToFit="1"/>
      <protection locked="0"/>
    </xf>
    <xf numFmtId="9" fontId="25" fillId="35" borderId="61" xfId="0" applyNumberFormat="1" applyFont="1" applyFill="1" applyBorder="1" applyAlignment="1" applyProtection="1">
      <alignment horizontal="center" vertical="center"/>
      <protection locked="0"/>
    </xf>
    <xf numFmtId="0" fontId="18" fillId="35" borderId="61" xfId="0" applyFont="1" applyFill="1" applyBorder="1" applyAlignment="1" applyProtection="1">
      <alignment horizontal="center" vertical="center" shrinkToFit="1"/>
      <protection locked="0"/>
    </xf>
    <xf numFmtId="0" fontId="0" fillId="35" borderId="61" xfId="0" applyFill="1" applyBorder="1" applyAlignment="1" applyProtection="1">
      <alignment horizontal="center" vertical="center"/>
      <protection locked="0"/>
    </xf>
    <xf numFmtId="0" fontId="5" fillId="35" borderId="61" xfId="0" applyFont="1" applyFill="1" applyBorder="1" applyAlignment="1" applyProtection="1">
      <alignment horizontal="center" vertical="center"/>
      <protection locked="0"/>
    </xf>
    <xf numFmtId="0" fontId="5" fillId="0" borderId="10" xfId="0" applyFont="1" applyFill="1" applyBorder="1" applyAlignment="1">
      <alignment horizontal="center" vertical="center" shrinkToFit="1"/>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65" fillId="33" borderId="0" xfId="0" applyFont="1" applyFill="1" applyBorder="1" applyAlignment="1" applyProtection="1">
      <alignment vertical="center"/>
      <protection locked="0"/>
    </xf>
    <xf numFmtId="179" fontId="25" fillId="33" borderId="0" xfId="0" applyNumberFormat="1" applyFont="1" applyFill="1" applyBorder="1" applyAlignment="1" applyProtection="1">
      <alignment vertical="center"/>
      <protection locked="0"/>
    </xf>
    <xf numFmtId="9" fontId="25" fillId="33" borderId="0" xfId="0" applyNumberFormat="1" applyFont="1" applyFill="1" applyBorder="1" applyAlignment="1" applyProtection="1">
      <alignment vertical="center"/>
      <protection locked="0"/>
    </xf>
    <xf numFmtId="0" fontId="18" fillId="33" borderId="0" xfId="0" applyFont="1" applyFill="1" applyBorder="1" applyAlignment="1" applyProtection="1">
      <alignment horizontal="center" vertical="center" shrinkToFit="1"/>
      <protection locked="0"/>
    </xf>
    <xf numFmtId="0" fontId="0" fillId="33" borderId="0" xfId="0" applyFill="1" applyBorder="1" applyAlignment="1" applyProtection="1">
      <alignment horizontal="center" vertical="center"/>
      <protection locked="0"/>
    </xf>
    <xf numFmtId="179" fontId="5" fillId="34" borderId="16" xfId="0" applyNumberFormat="1" applyFont="1" applyFill="1" applyBorder="1" applyAlignment="1" applyProtection="1">
      <alignment horizontal="center" vertical="center" shrinkToFit="1"/>
      <protection locked="0"/>
    </xf>
    <xf numFmtId="9" fontId="25" fillId="34" borderId="16" xfId="0" applyNumberFormat="1" applyFont="1" applyFill="1" applyBorder="1" applyAlignment="1" applyProtection="1">
      <alignment horizontal="center" vertical="center"/>
      <protection locked="0"/>
    </xf>
    <xf numFmtId="0" fontId="18" fillId="0" borderId="64" xfId="0" applyFont="1" applyBorder="1" applyAlignment="1" applyProtection="1">
      <alignment horizontal="center" vertical="center" shrinkToFit="1"/>
      <protection locked="0"/>
    </xf>
    <xf numFmtId="0" fontId="0" fillId="0" borderId="16" xfId="0" applyFill="1" applyBorder="1" applyAlignment="1" applyProtection="1">
      <alignment horizontal="center" vertical="center"/>
      <protection locked="0"/>
    </xf>
    <xf numFmtId="0" fontId="5" fillId="34" borderId="65" xfId="0" applyFont="1"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66" fillId="35" borderId="0" xfId="0" applyFont="1" applyFill="1" applyBorder="1" applyAlignment="1">
      <alignment vertical="center"/>
    </xf>
    <xf numFmtId="0" fontId="0" fillId="0" borderId="68" xfId="0" applyBorder="1" applyAlignment="1" applyProtection="1">
      <alignment vertical="center"/>
      <protection locked="0"/>
    </xf>
    <xf numFmtId="0" fontId="0" fillId="0" borderId="6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5" fillId="0" borderId="15" xfId="0" applyFont="1" applyBorder="1" applyAlignment="1">
      <alignment vertical="center"/>
    </xf>
    <xf numFmtId="0" fontId="0" fillId="0" borderId="70" xfId="0" applyBorder="1" applyAlignment="1">
      <alignment vertical="center"/>
    </xf>
    <xf numFmtId="0" fontId="5" fillId="0" borderId="49" xfId="0" applyFont="1" applyBorder="1" applyAlignment="1">
      <alignment horizontal="center" vertical="center"/>
    </xf>
    <xf numFmtId="0" fontId="0" fillId="0" borderId="15" xfId="0" applyBorder="1" applyAlignment="1">
      <alignment vertical="center"/>
    </xf>
    <xf numFmtId="0" fontId="5" fillId="34" borderId="68" xfId="0" applyFont="1" applyFill="1" applyBorder="1" applyAlignment="1" applyProtection="1">
      <alignment vertical="center"/>
      <protection locked="0"/>
    </xf>
    <xf numFmtId="0" fontId="0" fillId="0" borderId="71" xfId="0" applyBorder="1" applyAlignment="1">
      <alignment vertical="center"/>
    </xf>
    <xf numFmtId="0" fontId="8" fillId="0" borderId="15" xfId="0" applyFont="1" applyFill="1" applyBorder="1" applyAlignment="1" applyProtection="1">
      <alignment vertical="center"/>
      <protection/>
    </xf>
    <xf numFmtId="0" fontId="8" fillId="0" borderId="40" xfId="0" applyFont="1" applyFill="1" applyBorder="1" applyAlignment="1" applyProtection="1">
      <alignment vertical="center"/>
      <protection/>
    </xf>
    <xf numFmtId="14" fontId="16" fillId="0" borderId="15" xfId="0" applyNumberFormat="1" applyFont="1" applyFill="1" applyBorder="1" applyAlignment="1" applyProtection="1">
      <alignment horizontal="left" vertical="center"/>
      <protection/>
    </xf>
    <xf numFmtId="0" fontId="17" fillId="0" borderId="15" xfId="0" applyFont="1" applyFill="1" applyBorder="1" applyAlignment="1" applyProtection="1">
      <alignment vertical="center"/>
      <protection/>
    </xf>
    <xf numFmtId="0" fontId="17" fillId="0" borderId="40" xfId="0" applyFont="1" applyFill="1" applyBorder="1" applyAlignment="1" applyProtection="1">
      <alignment vertical="center"/>
      <protection/>
    </xf>
    <xf numFmtId="0" fontId="18" fillId="0" borderId="38" xfId="0" applyFont="1" applyFill="1" applyBorder="1" applyAlignment="1" applyProtection="1">
      <alignment horizontal="center" vertical="center" shrinkToFit="1"/>
      <protection/>
    </xf>
    <xf numFmtId="0" fontId="17" fillId="0" borderId="72" xfId="0" applyFont="1" applyFill="1" applyBorder="1" applyAlignment="1" applyProtection="1">
      <alignment horizontal="center" vertical="center" shrinkToFit="1"/>
      <protection/>
    </xf>
    <xf numFmtId="0" fontId="10" fillId="0" borderId="73" xfId="0" applyFont="1" applyFill="1" applyBorder="1" applyAlignment="1">
      <alignment horizontal="center" vertical="center" shrinkToFit="1"/>
    </xf>
    <xf numFmtId="0" fontId="10" fillId="0" borderId="74" xfId="0" applyFont="1" applyFill="1" applyBorder="1" applyAlignment="1">
      <alignment horizontal="center" vertical="center" shrinkToFit="1"/>
    </xf>
    <xf numFmtId="0" fontId="0" fillId="0" borderId="15" xfId="0" applyFill="1" applyBorder="1" applyAlignment="1" applyProtection="1">
      <alignment vertical="center"/>
      <protection/>
    </xf>
    <xf numFmtId="0" fontId="9" fillId="33" borderId="0" xfId="0" applyFont="1" applyFill="1" applyBorder="1" applyAlignment="1">
      <alignment horizontal="right" vertical="center"/>
    </xf>
    <xf numFmtId="0" fontId="0" fillId="33" borderId="0" xfId="0" applyFill="1" applyBorder="1" applyAlignment="1">
      <alignment vertical="center"/>
    </xf>
    <xf numFmtId="0" fontId="10" fillId="0" borderId="56" xfId="0" applyFont="1" applyFill="1" applyBorder="1" applyAlignment="1" applyProtection="1">
      <alignment horizontal="left" vertical="center"/>
      <protection/>
    </xf>
    <xf numFmtId="0" fontId="0" fillId="0" borderId="49" xfId="0" applyBorder="1" applyAlignment="1" applyProtection="1">
      <alignment vertical="center"/>
      <protection/>
    </xf>
    <xf numFmtId="0" fontId="0" fillId="0" borderId="75" xfId="0" applyBorder="1" applyAlignment="1" applyProtection="1">
      <alignment vertical="center"/>
      <protection/>
    </xf>
    <xf numFmtId="0" fontId="10" fillId="0" borderId="47" xfId="0" applyFont="1" applyFill="1" applyBorder="1" applyAlignment="1" applyProtection="1">
      <alignment vertical="center"/>
      <protection/>
    </xf>
    <xf numFmtId="0" fontId="0" fillId="0" borderId="47" xfId="0" applyBorder="1" applyAlignment="1" applyProtection="1">
      <alignment vertical="center"/>
      <protection/>
    </xf>
    <xf numFmtId="0" fontId="0" fillId="0" borderId="67" xfId="0" applyBorder="1" applyAlignment="1" applyProtection="1">
      <alignment vertical="center"/>
      <protection/>
    </xf>
    <xf numFmtId="0" fontId="7" fillId="0" borderId="44" xfId="0" applyFont="1"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0" fillId="0" borderId="64" xfId="0" applyFill="1" applyBorder="1" applyAlignment="1" applyProtection="1">
      <alignment horizontal="left" vertical="center"/>
      <protection/>
    </xf>
    <xf numFmtId="0" fontId="12" fillId="0" borderId="44"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64" xfId="0" applyFill="1" applyBorder="1" applyAlignment="1" applyProtection="1">
      <alignment vertical="center"/>
      <protection/>
    </xf>
    <xf numFmtId="0" fontId="10" fillId="0" borderId="76" xfId="0" applyFont="1" applyFill="1" applyBorder="1" applyAlignment="1">
      <alignment horizontal="center" vertical="center"/>
    </xf>
    <xf numFmtId="0" fontId="0" fillId="0" borderId="49" xfId="0" applyBorder="1" applyAlignment="1">
      <alignment vertical="center"/>
    </xf>
    <xf numFmtId="0" fontId="0" fillId="0" borderId="75" xfId="0" applyBorder="1" applyAlignment="1">
      <alignment vertical="center"/>
    </xf>
    <xf numFmtId="14" fontId="8" fillId="0" borderId="15" xfId="0" applyNumberFormat="1" applyFont="1" applyFill="1" applyBorder="1" applyAlignment="1" applyProtection="1">
      <alignment horizontal="left" vertical="center"/>
      <protection/>
    </xf>
    <xf numFmtId="0" fontId="0" fillId="0" borderId="16" xfId="0" applyFill="1" applyBorder="1" applyAlignment="1" applyProtection="1">
      <alignment vertical="center"/>
      <protection/>
    </xf>
    <xf numFmtId="0" fontId="7" fillId="0" borderId="46" xfId="0" applyFont="1" applyBorder="1" applyAlignment="1">
      <alignment horizontal="center" vertical="center"/>
    </xf>
    <xf numFmtId="0" fontId="0" fillId="0" borderId="46" xfId="0" applyBorder="1" applyAlignment="1">
      <alignment horizontal="center" vertical="center"/>
    </xf>
    <xf numFmtId="0" fontId="0" fillId="0" borderId="77" xfId="0" applyBorder="1" applyAlignment="1">
      <alignment horizontal="center" vertical="center"/>
    </xf>
    <xf numFmtId="0" fontId="10" fillId="0" borderId="78" xfId="0" applyFont="1" applyFill="1" applyBorder="1" applyAlignment="1">
      <alignment horizontal="center" vertical="center"/>
    </xf>
    <xf numFmtId="0" fontId="0" fillId="0" borderId="45" xfId="0" applyBorder="1" applyAlignment="1">
      <alignment horizontal="center" vertical="center"/>
    </xf>
    <xf numFmtId="0" fontId="0" fillId="0" borderId="79" xfId="0" applyBorder="1" applyAlignment="1">
      <alignment horizontal="center" vertical="center"/>
    </xf>
    <xf numFmtId="0" fontId="5" fillId="0" borderId="56" xfId="0" applyFont="1" applyBorder="1" applyAlignment="1">
      <alignment vertical="center" shrinkToFit="1"/>
    </xf>
    <xf numFmtId="0" fontId="1" fillId="0" borderId="50" xfId="0" applyFont="1" applyBorder="1" applyAlignment="1">
      <alignment vertical="center" shrinkToFit="1"/>
    </xf>
    <xf numFmtId="0" fontId="10" fillId="34" borderId="80" xfId="0" applyFont="1" applyFill="1" applyBorder="1" applyAlignment="1" applyProtection="1">
      <alignment horizontal="center" vertical="center"/>
      <protection locked="0"/>
    </xf>
    <xf numFmtId="0" fontId="0" fillId="0" borderId="64" xfId="0" applyBorder="1" applyAlignment="1">
      <alignment horizontal="center" vertical="center"/>
    </xf>
    <xf numFmtId="0" fontId="10" fillId="0" borderId="44" xfId="0" applyFont="1" applyBorder="1" applyAlignment="1" applyProtection="1">
      <alignment horizontal="center" vertical="center"/>
      <protection locked="0"/>
    </xf>
    <xf numFmtId="0" fontId="5" fillId="0" borderId="44" xfId="0" applyFont="1" applyBorder="1" applyAlignment="1">
      <alignment vertical="center"/>
    </xf>
    <xf numFmtId="0" fontId="0" fillId="0" borderId="2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0">
    <dxf>
      <font>
        <b/>
        <i val="0"/>
      </font>
      <fill>
        <patternFill>
          <bgColor indexed="51"/>
        </patternFill>
      </fill>
    </dxf>
    <dxf>
      <font>
        <b/>
        <i val="0"/>
      </font>
      <fill>
        <patternFill>
          <bgColor indexed="51"/>
        </patternFill>
      </fill>
    </dxf>
    <dxf>
      <font>
        <b/>
        <i val="0"/>
      </font>
      <fill>
        <patternFill>
          <bgColor indexed="51"/>
        </patternFill>
      </fill>
    </dxf>
    <dxf>
      <font>
        <b/>
        <i val="0"/>
      </font>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b/>
        <i val="0"/>
      </font>
      <fill>
        <patternFill>
          <bgColor indexed="51"/>
        </patternFill>
      </fill>
    </dxf>
    <dxf>
      <font>
        <b/>
        <i val="0"/>
      </font>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17</xdr:row>
      <xdr:rowOff>152400</xdr:rowOff>
    </xdr:from>
    <xdr:to>
      <xdr:col>18</xdr:col>
      <xdr:colOff>0</xdr:colOff>
      <xdr:row>17</xdr:row>
      <xdr:rowOff>152400</xdr:rowOff>
    </xdr:to>
    <xdr:sp>
      <xdr:nvSpPr>
        <xdr:cNvPr id="1" name="Line 9"/>
        <xdr:cNvSpPr>
          <a:spLocks/>
        </xdr:cNvSpPr>
      </xdr:nvSpPr>
      <xdr:spPr>
        <a:xfrm>
          <a:off x="9896475" y="36671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25</xdr:row>
      <xdr:rowOff>0</xdr:rowOff>
    </xdr:from>
    <xdr:to>
      <xdr:col>18</xdr:col>
      <xdr:colOff>0</xdr:colOff>
      <xdr:row>25</xdr:row>
      <xdr:rowOff>0</xdr:rowOff>
    </xdr:to>
    <xdr:sp>
      <xdr:nvSpPr>
        <xdr:cNvPr id="2" name="Line 10"/>
        <xdr:cNvSpPr>
          <a:spLocks/>
        </xdr:cNvSpPr>
      </xdr:nvSpPr>
      <xdr:spPr>
        <a:xfrm>
          <a:off x="9896475" y="57245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29</xdr:row>
      <xdr:rowOff>161925</xdr:rowOff>
    </xdr:from>
    <xdr:to>
      <xdr:col>18</xdr:col>
      <xdr:colOff>0</xdr:colOff>
      <xdr:row>29</xdr:row>
      <xdr:rowOff>161925</xdr:rowOff>
    </xdr:to>
    <xdr:sp>
      <xdr:nvSpPr>
        <xdr:cNvPr id="3" name="Line 11"/>
        <xdr:cNvSpPr>
          <a:spLocks/>
        </xdr:cNvSpPr>
      </xdr:nvSpPr>
      <xdr:spPr>
        <a:xfrm>
          <a:off x="9896475" y="69913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30</xdr:row>
      <xdr:rowOff>171450</xdr:rowOff>
    </xdr:from>
    <xdr:to>
      <xdr:col>18</xdr:col>
      <xdr:colOff>0</xdr:colOff>
      <xdr:row>30</xdr:row>
      <xdr:rowOff>171450</xdr:rowOff>
    </xdr:to>
    <xdr:sp>
      <xdr:nvSpPr>
        <xdr:cNvPr id="4" name="Line 12"/>
        <xdr:cNvSpPr>
          <a:spLocks/>
        </xdr:cNvSpPr>
      </xdr:nvSpPr>
      <xdr:spPr>
        <a:xfrm>
          <a:off x="9896475" y="72771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5" name="Line 13"/>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6" name="Line 14"/>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17</xdr:row>
      <xdr:rowOff>152400</xdr:rowOff>
    </xdr:from>
    <xdr:to>
      <xdr:col>18</xdr:col>
      <xdr:colOff>0</xdr:colOff>
      <xdr:row>17</xdr:row>
      <xdr:rowOff>152400</xdr:rowOff>
    </xdr:to>
    <xdr:sp>
      <xdr:nvSpPr>
        <xdr:cNvPr id="7" name="Line 15"/>
        <xdr:cNvSpPr>
          <a:spLocks/>
        </xdr:cNvSpPr>
      </xdr:nvSpPr>
      <xdr:spPr>
        <a:xfrm>
          <a:off x="9896475" y="36671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25</xdr:row>
      <xdr:rowOff>0</xdr:rowOff>
    </xdr:from>
    <xdr:to>
      <xdr:col>18</xdr:col>
      <xdr:colOff>0</xdr:colOff>
      <xdr:row>25</xdr:row>
      <xdr:rowOff>0</xdr:rowOff>
    </xdr:to>
    <xdr:sp>
      <xdr:nvSpPr>
        <xdr:cNvPr id="8" name="Line 16"/>
        <xdr:cNvSpPr>
          <a:spLocks/>
        </xdr:cNvSpPr>
      </xdr:nvSpPr>
      <xdr:spPr>
        <a:xfrm>
          <a:off x="9896475" y="57245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29</xdr:row>
      <xdr:rowOff>161925</xdr:rowOff>
    </xdr:from>
    <xdr:to>
      <xdr:col>18</xdr:col>
      <xdr:colOff>0</xdr:colOff>
      <xdr:row>29</xdr:row>
      <xdr:rowOff>161925</xdr:rowOff>
    </xdr:to>
    <xdr:sp>
      <xdr:nvSpPr>
        <xdr:cNvPr id="9" name="Line 17"/>
        <xdr:cNvSpPr>
          <a:spLocks/>
        </xdr:cNvSpPr>
      </xdr:nvSpPr>
      <xdr:spPr>
        <a:xfrm>
          <a:off x="9896475" y="69913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30</xdr:row>
      <xdr:rowOff>171450</xdr:rowOff>
    </xdr:from>
    <xdr:to>
      <xdr:col>18</xdr:col>
      <xdr:colOff>0</xdr:colOff>
      <xdr:row>30</xdr:row>
      <xdr:rowOff>171450</xdr:rowOff>
    </xdr:to>
    <xdr:sp>
      <xdr:nvSpPr>
        <xdr:cNvPr id="10" name="Line 18"/>
        <xdr:cNvSpPr>
          <a:spLocks/>
        </xdr:cNvSpPr>
      </xdr:nvSpPr>
      <xdr:spPr>
        <a:xfrm>
          <a:off x="9896475" y="72771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11" name="Line 19"/>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12" name="Line 20"/>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17</xdr:row>
      <xdr:rowOff>152400</xdr:rowOff>
    </xdr:from>
    <xdr:to>
      <xdr:col>18</xdr:col>
      <xdr:colOff>0</xdr:colOff>
      <xdr:row>17</xdr:row>
      <xdr:rowOff>152400</xdr:rowOff>
    </xdr:to>
    <xdr:sp>
      <xdr:nvSpPr>
        <xdr:cNvPr id="13" name="Line 21"/>
        <xdr:cNvSpPr>
          <a:spLocks/>
        </xdr:cNvSpPr>
      </xdr:nvSpPr>
      <xdr:spPr>
        <a:xfrm>
          <a:off x="9896475" y="36671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25</xdr:row>
      <xdr:rowOff>0</xdr:rowOff>
    </xdr:from>
    <xdr:to>
      <xdr:col>18</xdr:col>
      <xdr:colOff>0</xdr:colOff>
      <xdr:row>25</xdr:row>
      <xdr:rowOff>0</xdr:rowOff>
    </xdr:to>
    <xdr:sp>
      <xdr:nvSpPr>
        <xdr:cNvPr id="14" name="Line 22"/>
        <xdr:cNvSpPr>
          <a:spLocks/>
        </xdr:cNvSpPr>
      </xdr:nvSpPr>
      <xdr:spPr>
        <a:xfrm>
          <a:off x="9896475" y="57245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29</xdr:row>
      <xdr:rowOff>161925</xdr:rowOff>
    </xdr:from>
    <xdr:to>
      <xdr:col>18</xdr:col>
      <xdr:colOff>0</xdr:colOff>
      <xdr:row>29</xdr:row>
      <xdr:rowOff>161925</xdr:rowOff>
    </xdr:to>
    <xdr:sp>
      <xdr:nvSpPr>
        <xdr:cNvPr id="15" name="Line 23"/>
        <xdr:cNvSpPr>
          <a:spLocks/>
        </xdr:cNvSpPr>
      </xdr:nvSpPr>
      <xdr:spPr>
        <a:xfrm>
          <a:off x="9896475" y="69913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30</xdr:row>
      <xdr:rowOff>171450</xdr:rowOff>
    </xdr:from>
    <xdr:to>
      <xdr:col>18</xdr:col>
      <xdr:colOff>0</xdr:colOff>
      <xdr:row>30</xdr:row>
      <xdr:rowOff>171450</xdr:rowOff>
    </xdr:to>
    <xdr:sp>
      <xdr:nvSpPr>
        <xdr:cNvPr id="16" name="Line 24"/>
        <xdr:cNvSpPr>
          <a:spLocks/>
        </xdr:cNvSpPr>
      </xdr:nvSpPr>
      <xdr:spPr>
        <a:xfrm>
          <a:off x="9896475" y="72771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17" name="Line 25"/>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18" name="Line 26"/>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17</xdr:row>
      <xdr:rowOff>152400</xdr:rowOff>
    </xdr:from>
    <xdr:to>
      <xdr:col>18</xdr:col>
      <xdr:colOff>0</xdr:colOff>
      <xdr:row>17</xdr:row>
      <xdr:rowOff>152400</xdr:rowOff>
    </xdr:to>
    <xdr:sp>
      <xdr:nvSpPr>
        <xdr:cNvPr id="19" name="Line 27"/>
        <xdr:cNvSpPr>
          <a:spLocks/>
        </xdr:cNvSpPr>
      </xdr:nvSpPr>
      <xdr:spPr>
        <a:xfrm>
          <a:off x="9896475" y="36671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25</xdr:row>
      <xdr:rowOff>0</xdr:rowOff>
    </xdr:from>
    <xdr:to>
      <xdr:col>18</xdr:col>
      <xdr:colOff>0</xdr:colOff>
      <xdr:row>25</xdr:row>
      <xdr:rowOff>0</xdr:rowOff>
    </xdr:to>
    <xdr:sp>
      <xdr:nvSpPr>
        <xdr:cNvPr id="20" name="Line 28"/>
        <xdr:cNvSpPr>
          <a:spLocks/>
        </xdr:cNvSpPr>
      </xdr:nvSpPr>
      <xdr:spPr>
        <a:xfrm>
          <a:off x="9896475" y="57245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29</xdr:row>
      <xdr:rowOff>161925</xdr:rowOff>
    </xdr:from>
    <xdr:to>
      <xdr:col>18</xdr:col>
      <xdr:colOff>0</xdr:colOff>
      <xdr:row>29</xdr:row>
      <xdr:rowOff>161925</xdr:rowOff>
    </xdr:to>
    <xdr:sp>
      <xdr:nvSpPr>
        <xdr:cNvPr id="21" name="Line 29"/>
        <xdr:cNvSpPr>
          <a:spLocks/>
        </xdr:cNvSpPr>
      </xdr:nvSpPr>
      <xdr:spPr>
        <a:xfrm>
          <a:off x="9896475" y="69913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30</xdr:row>
      <xdr:rowOff>171450</xdr:rowOff>
    </xdr:from>
    <xdr:to>
      <xdr:col>18</xdr:col>
      <xdr:colOff>0</xdr:colOff>
      <xdr:row>30</xdr:row>
      <xdr:rowOff>171450</xdr:rowOff>
    </xdr:to>
    <xdr:sp>
      <xdr:nvSpPr>
        <xdr:cNvPr id="22" name="Line 30"/>
        <xdr:cNvSpPr>
          <a:spLocks/>
        </xdr:cNvSpPr>
      </xdr:nvSpPr>
      <xdr:spPr>
        <a:xfrm>
          <a:off x="9896475" y="72771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23" name="Line 31"/>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24" name="Line 32"/>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17</xdr:row>
      <xdr:rowOff>152400</xdr:rowOff>
    </xdr:from>
    <xdr:to>
      <xdr:col>18</xdr:col>
      <xdr:colOff>0</xdr:colOff>
      <xdr:row>17</xdr:row>
      <xdr:rowOff>152400</xdr:rowOff>
    </xdr:to>
    <xdr:sp>
      <xdr:nvSpPr>
        <xdr:cNvPr id="25" name="Line 33"/>
        <xdr:cNvSpPr>
          <a:spLocks/>
        </xdr:cNvSpPr>
      </xdr:nvSpPr>
      <xdr:spPr>
        <a:xfrm>
          <a:off x="9896475" y="36671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25</xdr:row>
      <xdr:rowOff>0</xdr:rowOff>
    </xdr:from>
    <xdr:to>
      <xdr:col>18</xdr:col>
      <xdr:colOff>0</xdr:colOff>
      <xdr:row>25</xdr:row>
      <xdr:rowOff>0</xdr:rowOff>
    </xdr:to>
    <xdr:sp>
      <xdr:nvSpPr>
        <xdr:cNvPr id="26" name="Line 34"/>
        <xdr:cNvSpPr>
          <a:spLocks/>
        </xdr:cNvSpPr>
      </xdr:nvSpPr>
      <xdr:spPr>
        <a:xfrm>
          <a:off x="9896475" y="572452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29</xdr:row>
      <xdr:rowOff>161925</xdr:rowOff>
    </xdr:from>
    <xdr:to>
      <xdr:col>18</xdr:col>
      <xdr:colOff>0</xdr:colOff>
      <xdr:row>29</xdr:row>
      <xdr:rowOff>161925</xdr:rowOff>
    </xdr:to>
    <xdr:sp>
      <xdr:nvSpPr>
        <xdr:cNvPr id="27" name="Line 35"/>
        <xdr:cNvSpPr>
          <a:spLocks/>
        </xdr:cNvSpPr>
      </xdr:nvSpPr>
      <xdr:spPr>
        <a:xfrm>
          <a:off x="9896475" y="69913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30</xdr:row>
      <xdr:rowOff>171450</xdr:rowOff>
    </xdr:from>
    <xdr:to>
      <xdr:col>18</xdr:col>
      <xdr:colOff>0</xdr:colOff>
      <xdr:row>30</xdr:row>
      <xdr:rowOff>171450</xdr:rowOff>
    </xdr:to>
    <xdr:sp>
      <xdr:nvSpPr>
        <xdr:cNvPr id="28" name="Line 36"/>
        <xdr:cNvSpPr>
          <a:spLocks/>
        </xdr:cNvSpPr>
      </xdr:nvSpPr>
      <xdr:spPr>
        <a:xfrm>
          <a:off x="9896475" y="72771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29" name="Line 37"/>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31</xdr:row>
      <xdr:rowOff>0</xdr:rowOff>
    </xdr:from>
    <xdr:to>
      <xdr:col>18</xdr:col>
      <xdr:colOff>0</xdr:colOff>
      <xdr:row>31</xdr:row>
      <xdr:rowOff>0</xdr:rowOff>
    </xdr:to>
    <xdr:sp>
      <xdr:nvSpPr>
        <xdr:cNvPr id="30" name="Line 38"/>
        <xdr:cNvSpPr>
          <a:spLocks/>
        </xdr:cNvSpPr>
      </xdr:nvSpPr>
      <xdr:spPr>
        <a:xfrm>
          <a:off x="9896475" y="7381875"/>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22</xdr:row>
      <xdr:rowOff>152400</xdr:rowOff>
    </xdr:from>
    <xdr:to>
      <xdr:col>18</xdr:col>
      <xdr:colOff>0</xdr:colOff>
      <xdr:row>22</xdr:row>
      <xdr:rowOff>152400</xdr:rowOff>
    </xdr:to>
    <xdr:sp>
      <xdr:nvSpPr>
        <xdr:cNvPr id="31" name="Line 9"/>
        <xdr:cNvSpPr>
          <a:spLocks/>
        </xdr:cNvSpPr>
      </xdr:nvSpPr>
      <xdr:spPr>
        <a:xfrm>
          <a:off x="9896475" y="50482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22</xdr:row>
      <xdr:rowOff>152400</xdr:rowOff>
    </xdr:from>
    <xdr:to>
      <xdr:col>18</xdr:col>
      <xdr:colOff>0</xdr:colOff>
      <xdr:row>22</xdr:row>
      <xdr:rowOff>152400</xdr:rowOff>
    </xdr:to>
    <xdr:sp>
      <xdr:nvSpPr>
        <xdr:cNvPr id="32" name="Line 15"/>
        <xdr:cNvSpPr>
          <a:spLocks/>
        </xdr:cNvSpPr>
      </xdr:nvSpPr>
      <xdr:spPr>
        <a:xfrm>
          <a:off x="9896475" y="50482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22</xdr:row>
      <xdr:rowOff>152400</xdr:rowOff>
    </xdr:from>
    <xdr:to>
      <xdr:col>18</xdr:col>
      <xdr:colOff>0</xdr:colOff>
      <xdr:row>22</xdr:row>
      <xdr:rowOff>152400</xdr:rowOff>
    </xdr:to>
    <xdr:sp>
      <xdr:nvSpPr>
        <xdr:cNvPr id="33" name="Line 21"/>
        <xdr:cNvSpPr>
          <a:spLocks/>
        </xdr:cNvSpPr>
      </xdr:nvSpPr>
      <xdr:spPr>
        <a:xfrm>
          <a:off x="9896475" y="50482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22</xdr:row>
      <xdr:rowOff>152400</xdr:rowOff>
    </xdr:from>
    <xdr:to>
      <xdr:col>18</xdr:col>
      <xdr:colOff>0</xdr:colOff>
      <xdr:row>22</xdr:row>
      <xdr:rowOff>152400</xdr:rowOff>
    </xdr:to>
    <xdr:sp>
      <xdr:nvSpPr>
        <xdr:cNvPr id="34" name="Line 27"/>
        <xdr:cNvSpPr>
          <a:spLocks/>
        </xdr:cNvSpPr>
      </xdr:nvSpPr>
      <xdr:spPr>
        <a:xfrm>
          <a:off x="9896475" y="50482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22</xdr:row>
      <xdr:rowOff>152400</xdr:rowOff>
    </xdr:from>
    <xdr:to>
      <xdr:col>18</xdr:col>
      <xdr:colOff>0</xdr:colOff>
      <xdr:row>22</xdr:row>
      <xdr:rowOff>152400</xdr:rowOff>
    </xdr:to>
    <xdr:sp>
      <xdr:nvSpPr>
        <xdr:cNvPr id="35" name="Line 33"/>
        <xdr:cNvSpPr>
          <a:spLocks/>
        </xdr:cNvSpPr>
      </xdr:nvSpPr>
      <xdr:spPr>
        <a:xfrm>
          <a:off x="9896475" y="50482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3"/>
  <sheetViews>
    <sheetView tabSelected="1" zoomScalePageLayoutView="0" workbookViewId="0" topLeftCell="A1">
      <selection activeCell="A1" sqref="A1"/>
    </sheetView>
  </sheetViews>
  <sheetFormatPr defaultColWidth="0" defaultRowHeight="0" customHeight="1" zeroHeight="1"/>
  <cols>
    <col min="1" max="1" width="1.421875" style="35" customWidth="1"/>
    <col min="2" max="2" width="2.8515625" style="35" customWidth="1"/>
    <col min="3" max="3" width="20.57421875" style="35" customWidth="1"/>
    <col min="4" max="4" width="10.57421875" style="35" customWidth="1"/>
    <col min="5" max="5" width="9.00390625" style="66" customWidth="1"/>
    <col min="6" max="6" width="10.00390625" style="35" customWidth="1"/>
    <col min="7" max="7" width="6.421875" style="67" customWidth="1"/>
    <col min="8" max="8" width="3.8515625" style="35" customWidth="1"/>
    <col min="9" max="10" width="8.57421875" style="35" customWidth="1"/>
    <col min="11" max="11" width="7.57421875" style="35" customWidth="1"/>
    <col min="12" max="13" width="8.57421875" style="35" customWidth="1"/>
    <col min="14" max="16" width="7.57421875" style="35" customWidth="1"/>
    <col min="17" max="18" width="9.57421875" style="35" customWidth="1"/>
    <col min="19" max="19" width="4.421875" style="35" customWidth="1"/>
    <col min="20" max="20" width="3.7109375" style="33" hidden="1" customWidth="1"/>
    <col min="21" max="21" width="3.8515625" style="34" hidden="1" customWidth="1"/>
    <col min="22" max="22" width="4.7109375" style="33" hidden="1" customWidth="1"/>
    <col min="23" max="24" width="3.421875" style="33" hidden="1" customWidth="1"/>
    <col min="25" max="25" width="5.28125" style="33" hidden="1" customWidth="1"/>
    <col min="26" max="26" width="3.8515625" style="33" hidden="1" customWidth="1"/>
    <col min="27" max="27" width="5.28125" style="33" hidden="1" customWidth="1"/>
    <col min="28" max="28" width="4.7109375" style="33" hidden="1" customWidth="1"/>
    <col min="29" max="33" width="5.28125" style="33" hidden="1" customWidth="1"/>
    <col min="34" max="34" width="4.28125" style="33" hidden="1" customWidth="1"/>
    <col min="35" max="16384" width="0" style="35" hidden="1" customWidth="1"/>
  </cols>
  <sheetData>
    <row r="1" spans="1:34" ht="24">
      <c r="A1" s="1"/>
      <c r="B1" s="1"/>
      <c r="C1" s="2" t="s">
        <v>58</v>
      </c>
      <c r="D1" s="3"/>
      <c r="E1" s="4"/>
      <c r="F1" s="5"/>
      <c r="G1" s="6"/>
      <c r="H1" s="5"/>
      <c r="I1" s="1"/>
      <c r="J1" s="133" t="s">
        <v>59</v>
      </c>
      <c r="K1" s="7"/>
      <c r="L1" s="5"/>
      <c r="M1" s="5"/>
      <c r="N1" s="5"/>
      <c r="O1" s="7"/>
      <c r="P1" s="5"/>
      <c r="Q1" s="5"/>
      <c r="R1" s="1"/>
      <c r="S1" s="1"/>
      <c r="T1" s="8"/>
      <c r="U1" s="9"/>
      <c r="V1" s="8"/>
      <c r="W1" s="8"/>
      <c r="X1" s="8"/>
      <c r="Y1" s="8"/>
      <c r="Z1" s="8"/>
      <c r="AA1" s="8"/>
      <c r="AB1" s="8"/>
      <c r="AC1" s="8"/>
      <c r="AD1" s="8"/>
      <c r="AE1" s="8"/>
      <c r="AF1" s="8"/>
      <c r="AG1" s="8"/>
      <c r="AH1" s="8"/>
    </row>
    <row r="2" spans="1:34" ht="12" customHeight="1">
      <c r="A2" s="10"/>
      <c r="B2" s="10"/>
      <c r="C2" s="11"/>
      <c r="D2" s="12"/>
      <c r="E2" s="13"/>
      <c r="F2" s="14"/>
      <c r="G2" s="15"/>
      <c r="H2" s="14"/>
      <c r="I2" s="16"/>
      <c r="J2" s="10" t="s">
        <v>77</v>
      </c>
      <c r="K2" s="17"/>
      <c r="L2" s="14"/>
      <c r="M2" s="14"/>
      <c r="N2" s="14"/>
      <c r="O2" s="17"/>
      <c r="P2" s="14"/>
      <c r="Q2" s="14"/>
      <c r="R2" s="10"/>
      <c r="S2" s="10"/>
      <c r="T2" s="8"/>
      <c r="U2" s="9"/>
      <c r="V2" s="8"/>
      <c r="W2" s="8"/>
      <c r="X2" s="8"/>
      <c r="Y2" s="8"/>
      <c r="Z2" s="8"/>
      <c r="AA2" s="8"/>
      <c r="AB2" s="8"/>
      <c r="AC2" s="8"/>
      <c r="AD2" s="8"/>
      <c r="AE2" s="8"/>
      <c r="AF2" s="8"/>
      <c r="AG2" s="8"/>
      <c r="AH2" s="8"/>
    </row>
    <row r="3" spans="1:34" ht="16.5" customHeight="1" thickBot="1">
      <c r="A3" s="10"/>
      <c r="B3" s="10"/>
      <c r="C3" s="98" t="s">
        <v>2</v>
      </c>
      <c r="D3" s="234"/>
      <c r="E3" s="216"/>
      <c r="F3" s="235"/>
      <c r="G3" s="217"/>
      <c r="H3" s="218"/>
      <c r="I3" s="236" t="s">
        <v>3</v>
      </c>
      <c r="J3" s="237"/>
      <c r="K3" s="237"/>
      <c r="L3" s="238"/>
      <c r="M3" s="239" t="s">
        <v>4</v>
      </c>
      <c r="N3" s="240"/>
      <c r="O3" s="241"/>
      <c r="P3" s="231" t="s">
        <v>0</v>
      </c>
      <c r="Q3" s="232"/>
      <c r="R3" s="233"/>
      <c r="S3" s="10"/>
      <c r="T3" s="8"/>
      <c r="U3" s="9"/>
      <c r="V3" s="8"/>
      <c r="W3" s="8"/>
      <c r="X3" s="8"/>
      <c r="Y3" s="8"/>
      <c r="Z3" s="8"/>
      <c r="AA3" s="8"/>
      <c r="AB3" s="8"/>
      <c r="AC3" s="8"/>
      <c r="AD3" s="8"/>
      <c r="AE3" s="8"/>
      <c r="AF3" s="8"/>
      <c r="AG3" s="8"/>
      <c r="AH3" s="8"/>
    </row>
    <row r="4" spans="1:34" ht="15.75" customHeight="1" thickBot="1">
      <c r="A4" s="10"/>
      <c r="B4" s="10"/>
      <c r="C4" s="207" t="s">
        <v>5</v>
      </c>
      <c r="D4" s="219"/>
      <c r="E4" s="220"/>
      <c r="F4" s="221"/>
      <c r="G4" s="217"/>
      <c r="H4" s="218"/>
      <c r="I4" s="18" t="s">
        <v>6</v>
      </c>
      <c r="J4" s="181" t="s">
        <v>76</v>
      </c>
      <c r="K4" s="19" t="s">
        <v>30</v>
      </c>
      <c r="L4" s="20" t="s">
        <v>31</v>
      </c>
      <c r="M4" s="21">
        <v>1</v>
      </c>
      <c r="N4" s="22">
        <v>0.8</v>
      </c>
      <c r="O4" s="23">
        <v>0.6</v>
      </c>
      <c r="P4" s="89" t="s">
        <v>7</v>
      </c>
      <c r="Q4" s="125" t="s">
        <v>32</v>
      </c>
      <c r="R4" s="101"/>
      <c r="S4" s="10"/>
      <c r="T4" s="8"/>
      <c r="U4" s="9"/>
      <c r="V4" s="8"/>
      <c r="W4" s="8"/>
      <c r="X4" s="8"/>
      <c r="Y4" s="8"/>
      <c r="Z4" s="8"/>
      <c r="AA4" s="8"/>
      <c r="AB4" s="8"/>
      <c r="AC4" s="8"/>
      <c r="AD4" s="8"/>
      <c r="AE4" s="8"/>
      <c r="AF4" s="8"/>
      <c r="AG4" s="8"/>
      <c r="AH4" s="8"/>
    </row>
    <row r="5" spans="1:34" ht="15.75" customHeight="1" thickBot="1">
      <c r="A5" s="10"/>
      <c r="B5" s="10"/>
      <c r="C5" s="216"/>
      <c r="D5" s="222"/>
      <c r="E5" s="223"/>
      <c r="F5" s="224"/>
      <c r="G5" s="217"/>
      <c r="H5" s="218"/>
      <c r="I5" s="69" t="s">
        <v>51</v>
      </c>
      <c r="J5" s="70">
        <v>1000</v>
      </c>
      <c r="K5" s="70" t="s">
        <v>85</v>
      </c>
      <c r="L5" s="71">
        <v>0.5</v>
      </c>
      <c r="M5" s="74">
        <f>R8*J5</f>
        <v>0</v>
      </c>
      <c r="N5" s="75">
        <f>M5*0.8</f>
        <v>0</v>
      </c>
      <c r="O5" s="76">
        <f>M5*0.6</f>
        <v>0</v>
      </c>
      <c r="P5" s="35" t="s">
        <v>45</v>
      </c>
      <c r="Q5" s="90" t="s">
        <v>46</v>
      </c>
      <c r="R5" s="102"/>
      <c r="S5" s="14"/>
      <c r="T5" s="8"/>
      <c r="U5" s="9"/>
      <c r="V5" s="8"/>
      <c r="W5" s="8"/>
      <c r="X5" s="8"/>
      <c r="Y5" s="8"/>
      <c r="Z5" s="8"/>
      <c r="AA5" s="8"/>
      <c r="AB5" s="8"/>
      <c r="AC5" s="8"/>
      <c r="AD5" s="8"/>
      <c r="AE5" s="8"/>
      <c r="AF5" s="8"/>
      <c r="AG5" s="8"/>
      <c r="AH5" s="8"/>
    </row>
    <row r="6" spans="1:34" ht="15.75" customHeight="1" thickBot="1" thickTop="1">
      <c r="A6" s="10"/>
      <c r="B6" s="10"/>
      <c r="C6" s="207" t="s">
        <v>8</v>
      </c>
      <c r="D6" s="228"/>
      <c r="E6" s="229"/>
      <c r="F6" s="230"/>
      <c r="G6" s="217"/>
      <c r="H6" s="218"/>
      <c r="I6" s="72"/>
      <c r="J6" s="83" t="s">
        <v>42</v>
      </c>
      <c r="K6" s="72"/>
      <c r="L6" s="72"/>
      <c r="M6" s="72"/>
      <c r="N6" s="72"/>
      <c r="O6" s="73"/>
      <c r="P6" s="24" t="s">
        <v>9</v>
      </c>
      <c r="Q6" s="25" t="s">
        <v>33</v>
      </c>
      <c r="R6" s="26"/>
      <c r="S6" s="14"/>
      <c r="T6" s="8"/>
      <c r="U6" s="9"/>
      <c r="V6" s="8"/>
      <c r="W6" s="8"/>
      <c r="X6" s="8"/>
      <c r="Y6" s="8"/>
      <c r="Z6" s="8"/>
      <c r="AA6" s="8"/>
      <c r="AB6" s="8"/>
      <c r="AC6" s="8"/>
      <c r="AD6" s="8"/>
      <c r="AE6" s="8"/>
      <c r="AF6" s="8"/>
      <c r="AG6" s="8"/>
      <c r="AH6" s="8"/>
    </row>
    <row r="7" spans="1:34" ht="15.75" customHeight="1">
      <c r="A7" s="10"/>
      <c r="B7" s="10"/>
      <c r="C7" s="216"/>
      <c r="D7" s="225"/>
      <c r="E7" s="226"/>
      <c r="F7" s="227"/>
      <c r="G7" s="79"/>
      <c r="H7" s="88" t="s">
        <v>43</v>
      </c>
      <c r="I7" s="81" t="s">
        <v>37</v>
      </c>
      <c r="J7" s="164">
        <v>2</v>
      </c>
      <c r="K7" s="82" t="s">
        <v>86</v>
      </c>
      <c r="L7" s="71">
        <v>1</v>
      </c>
      <c r="M7" s="74">
        <f>IF(ISNUMBER(R4)=FALSE,"",IF(ISNUMBER(R5)=FALSE,"",IF(ISNUMBER(R6)=FALSE,"",IF(ISNUMBER(R7)=FALSE,"",J7*(((140-R4)*R7/R5/72)+25)))))</f>
      </c>
      <c r="N7" s="75" t="e">
        <f>M7*0.8</f>
        <v>#VALUE!</v>
      </c>
      <c r="O7" s="76" t="e">
        <f>M7*0.6</f>
        <v>#VALUE!</v>
      </c>
      <c r="P7" s="24" t="s">
        <v>11</v>
      </c>
      <c r="Q7" s="25" t="s">
        <v>34</v>
      </c>
      <c r="R7" s="26"/>
      <c r="S7" s="14"/>
      <c r="T7" s="8"/>
      <c r="U7" s="9"/>
      <c r="V7" s="8"/>
      <c r="W7" s="8"/>
      <c r="X7" s="8"/>
      <c r="Y7" s="8"/>
      <c r="Z7" s="8"/>
      <c r="AA7" s="8"/>
      <c r="AB7" s="8"/>
      <c r="AC7" s="8"/>
      <c r="AD7" s="8"/>
      <c r="AE7" s="8"/>
      <c r="AF7" s="8"/>
      <c r="AG7" s="8"/>
      <c r="AH7" s="8"/>
    </row>
    <row r="8" spans="1:34" ht="15.75" customHeight="1" thickBot="1">
      <c r="A8" s="10"/>
      <c r="B8" s="10"/>
      <c r="C8" s="207" t="s">
        <v>10</v>
      </c>
      <c r="D8" s="209"/>
      <c r="E8" s="210"/>
      <c r="F8" s="212"/>
      <c r="G8" s="79"/>
      <c r="H8" s="155" t="s">
        <v>44</v>
      </c>
      <c r="I8" s="158" t="s">
        <v>37</v>
      </c>
      <c r="J8" s="173">
        <v>2</v>
      </c>
      <c r="K8" s="159" t="s">
        <v>86</v>
      </c>
      <c r="L8" s="160">
        <v>1</v>
      </c>
      <c r="M8" s="161">
        <f>IF(ISNUMBER(R4)=FALSE,"",IF(ISNUMBER(R5)=FALSE,"",IF(ISNUMBER(R6)=FALSE,"",IF(ISNUMBER(R7)=FALSE,"",J8*(((140-R4)*R7*0.85/R5/72)+25)))))</f>
      </c>
      <c r="N8" s="162" t="e">
        <f>M8*0.8</f>
        <v>#VALUE!</v>
      </c>
      <c r="O8" s="163" t="e">
        <f>M8*0.6</f>
        <v>#VALUE!</v>
      </c>
      <c r="P8" s="92" t="s">
        <v>12</v>
      </c>
      <c r="Q8" s="93" t="s">
        <v>13</v>
      </c>
      <c r="R8" s="94">
        <f>POWER(R7,0.425)*POWER(R6,0.725)*71.84/10000</f>
        <v>0</v>
      </c>
      <c r="S8" s="14"/>
      <c r="T8" s="8"/>
      <c r="U8" s="9"/>
      <c r="V8" s="8"/>
      <c r="W8" s="8"/>
      <c r="X8" s="8"/>
      <c r="Y8" s="8"/>
      <c r="Z8" s="8"/>
      <c r="AA8" s="8"/>
      <c r="AB8" s="8"/>
      <c r="AC8" s="8"/>
      <c r="AD8" s="8"/>
      <c r="AE8" s="8"/>
      <c r="AF8" s="8"/>
      <c r="AG8" s="8"/>
      <c r="AH8" s="8"/>
    </row>
    <row r="9" spans="1:34" ht="15.75" customHeight="1" thickBot="1" thickTop="1">
      <c r="A9" s="10"/>
      <c r="B9" s="10"/>
      <c r="C9" s="208"/>
      <c r="D9" s="211"/>
      <c r="E9" s="211"/>
      <c r="F9" s="213"/>
      <c r="G9" s="79"/>
      <c r="H9" s="174"/>
      <c r="I9" s="174"/>
      <c r="J9" s="174"/>
      <c r="K9" s="174"/>
      <c r="L9" s="174"/>
      <c r="M9" s="174"/>
      <c r="N9" s="77"/>
      <c r="O9" s="78"/>
      <c r="P9" s="97" t="s">
        <v>48</v>
      </c>
      <c r="Q9" s="90" t="s">
        <v>47</v>
      </c>
      <c r="R9" s="99" t="e">
        <f>((140-R4)*R7/R5/72)</f>
        <v>#DIV/0!</v>
      </c>
      <c r="S9" s="14"/>
      <c r="T9" s="8"/>
      <c r="U9" s="9"/>
      <c r="V9" s="8"/>
      <c r="W9" s="8"/>
      <c r="X9" s="8"/>
      <c r="Y9" s="8"/>
      <c r="Z9" s="8"/>
      <c r="AA9" s="8"/>
      <c r="AB9" s="8"/>
      <c r="AC9" s="8"/>
      <c r="AD9" s="8"/>
      <c r="AE9" s="8"/>
      <c r="AF9" s="8"/>
      <c r="AG9" s="8"/>
      <c r="AH9" s="8"/>
    </row>
    <row r="10" spans="1:34" ht="15.75" customHeight="1" thickBot="1" thickTop="1">
      <c r="A10" s="10"/>
      <c r="B10" s="10"/>
      <c r="C10" s="27"/>
      <c r="D10" s="28"/>
      <c r="E10" s="28"/>
      <c r="F10" s="29"/>
      <c r="G10" s="79"/>
      <c r="H10" s="214" t="s">
        <v>75</v>
      </c>
      <c r="I10" s="215"/>
      <c r="J10" s="156">
        <v>200</v>
      </c>
      <c r="K10" s="156">
        <v>1</v>
      </c>
      <c r="L10" s="87">
        <v>0.5</v>
      </c>
      <c r="M10" s="157">
        <v>200</v>
      </c>
      <c r="N10" s="30"/>
      <c r="O10" s="10"/>
      <c r="P10" s="95" t="s">
        <v>49</v>
      </c>
      <c r="Q10" s="96" t="s">
        <v>47</v>
      </c>
      <c r="R10" s="100" t="e">
        <f>((140-R4)*R7*0.85/R5/72)</f>
        <v>#DIV/0!</v>
      </c>
      <c r="S10" s="14"/>
      <c r="T10" s="8"/>
      <c r="U10" s="9"/>
      <c r="V10" s="8"/>
      <c r="W10" s="8"/>
      <c r="X10" s="8"/>
      <c r="Y10" s="8"/>
      <c r="Z10" s="8"/>
      <c r="AA10" s="8"/>
      <c r="AB10" s="8"/>
      <c r="AC10" s="8"/>
      <c r="AD10" s="8"/>
      <c r="AE10" s="8"/>
      <c r="AF10" s="8"/>
      <c r="AG10" s="8"/>
      <c r="AH10" s="8"/>
    </row>
    <row r="11" spans="1:34" ht="15.75" customHeight="1" thickTop="1">
      <c r="A11" s="10"/>
      <c r="B11" s="10"/>
      <c r="C11" s="27" t="s">
        <v>70</v>
      </c>
      <c r="D11" s="28"/>
      <c r="E11" s="28"/>
      <c r="F11" s="29"/>
      <c r="G11" s="165"/>
      <c r="H11" s="91"/>
      <c r="I11" s="30"/>
      <c r="J11" s="10"/>
      <c r="K11" s="10"/>
      <c r="L11" s="10"/>
      <c r="M11" s="10"/>
      <c r="N11" s="30"/>
      <c r="O11" s="10"/>
      <c r="P11" s="10" t="s">
        <v>55</v>
      </c>
      <c r="Q11" s="10"/>
      <c r="R11" s="10"/>
      <c r="S11" s="14"/>
      <c r="T11" s="8"/>
      <c r="U11" s="9"/>
      <c r="V11" s="8"/>
      <c r="W11" s="8"/>
      <c r="X11" s="8"/>
      <c r="Y11" s="8"/>
      <c r="Z11" s="8"/>
      <c r="AA11" s="8"/>
      <c r="AB11" s="8"/>
      <c r="AC11" s="8"/>
      <c r="AD11" s="8"/>
      <c r="AE11" s="8"/>
      <c r="AF11" s="8"/>
      <c r="AG11" s="8"/>
      <c r="AH11" s="8"/>
    </row>
    <row r="12" spans="1:33" s="169" customFormat="1" ht="15.75" customHeight="1">
      <c r="A12" s="10"/>
      <c r="B12" s="31"/>
      <c r="C12" s="151" t="s">
        <v>71</v>
      </c>
      <c r="D12" s="134"/>
      <c r="E12" s="135"/>
      <c r="F12" s="84"/>
      <c r="G12" s="247" t="s">
        <v>14</v>
      </c>
      <c r="H12" s="248"/>
      <c r="I12" s="244">
        <v>1</v>
      </c>
      <c r="J12" s="245"/>
      <c r="K12" s="175"/>
      <c r="L12" s="246">
        <f>I12+1</f>
        <v>2</v>
      </c>
      <c r="M12" s="245"/>
      <c r="N12" s="167"/>
      <c r="O12" s="184"/>
      <c r="P12" s="10" t="s">
        <v>60</v>
      </c>
      <c r="Q12" s="51"/>
      <c r="R12" s="10"/>
      <c r="S12" s="166"/>
      <c r="T12" s="167"/>
      <c r="U12" s="168"/>
      <c r="V12" s="167"/>
      <c r="W12" s="167"/>
      <c r="X12" s="167"/>
      <c r="Y12" s="167"/>
      <c r="Z12" s="167"/>
      <c r="AA12" s="167"/>
      <c r="AB12" s="167"/>
      <c r="AC12" s="167"/>
      <c r="AD12" s="167"/>
      <c r="AE12" s="167"/>
      <c r="AF12" s="167"/>
      <c r="AG12" s="167"/>
    </row>
    <row r="13" spans="1:33" s="169" customFormat="1" ht="15.75" customHeight="1">
      <c r="A13" s="10"/>
      <c r="B13" s="31"/>
      <c r="C13" s="152" t="s">
        <v>74</v>
      </c>
      <c r="D13" s="85"/>
      <c r="E13" s="85"/>
      <c r="F13" s="68"/>
      <c r="G13" s="201" t="s">
        <v>15</v>
      </c>
      <c r="H13" s="202"/>
      <c r="I13" s="36" t="s">
        <v>16</v>
      </c>
      <c r="J13" s="107" t="e">
        <f>I13+7</f>
        <v>#VALUE!</v>
      </c>
      <c r="K13" s="176"/>
      <c r="L13" s="37" t="e">
        <f>J13+14</f>
        <v>#VALUE!</v>
      </c>
      <c r="M13" s="189" t="e">
        <f>L13+7</f>
        <v>#VALUE!</v>
      </c>
      <c r="N13" s="197"/>
      <c r="O13" s="185" t="s">
        <v>78</v>
      </c>
      <c r="P13" s="10"/>
      <c r="Q13" s="51"/>
      <c r="R13" s="10"/>
      <c r="S13" s="167"/>
      <c r="T13" s="168"/>
      <c r="U13" s="167"/>
      <c r="V13" s="167"/>
      <c r="W13" s="167"/>
      <c r="X13" s="167"/>
      <c r="Y13" s="167"/>
      <c r="Z13" s="167"/>
      <c r="AA13" s="167"/>
      <c r="AB13" s="167"/>
      <c r="AC13" s="167"/>
      <c r="AD13" s="167"/>
      <c r="AE13" s="167"/>
      <c r="AF13" s="167"/>
      <c r="AG13" s="167"/>
    </row>
    <row r="14" spans="1:33" s="169" customFormat="1" ht="15.75" customHeight="1">
      <c r="A14" s="10"/>
      <c r="B14" s="31"/>
      <c r="C14" s="153" t="s">
        <v>72</v>
      </c>
      <c r="D14" s="85"/>
      <c r="E14" s="136"/>
      <c r="F14" s="38"/>
      <c r="G14" s="201" t="s">
        <v>17</v>
      </c>
      <c r="H14" s="202"/>
      <c r="I14" s="39">
        <v>1</v>
      </c>
      <c r="J14" s="108">
        <v>1</v>
      </c>
      <c r="K14" s="177"/>
      <c r="L14" s="40">
        <v>1</v>
      </c>
      <c r="M14" s="190">
        <v>1</v>
      </c>
      <c r="N14" s="197"/>
      <c r="O14" s="186" t="s">
        <v>79</v>
      </c>
      <c r="P14" s="10"/>
      <c r="Q14" s="51"/>
      <c r="R14" s="10"/>
      <c r="S14" s="167"/>
      <c r="T14" s="168"/>
      <c r="U14" s="167"/>
      <c r="V14" s="167"/>
      <c r="W14" s="167"/>
      <c r="X14" s="167"/>
      <c r="Y14" s="167"/>
      <c r="Z14" s="167"/>
      <c r="AA14" s="167"/>
      <c r="AB14" s="167"/>
      <c r="AC14" s="167"/>
      <c r="AD14" s="167"/>
      <c r="AE14" s="167"/>
      <c r="AF14" s="167"/>
      <c r="AG14" s="167"/>
    </row>
    <row r="15" spans="1:33" s="169" customFormat="1" ht="15.75" customHeight="1">
      <c r="A15" s="10"/>
      <c r="B15" s="31"/>
      <c r="C15" s="154" t="s">
        <v>73</v>
      </c>
      <c r="D15" s="86"/>
      <c r="E15" s="86"/>
      <c r="F15" s="38"/>
      <c r="G15" s="201" t="s">
        <v>18</v>
      </c>
      <c r="H15" s="202"/>
      <c r="I15" s="41" t="s">
        <v>35</v>
      </c>
      <c r="J15" s="109" t="s">
        <v>35</v>
      </c>
      <c r="K15" s="178"/>
      <c r="L15" s="112" t="s">
        <v>35</v>
      </c>
      <c r="M15" s="191" t="s">
        <v>35</v>
      </c>
      <c r="N15" s="167"/>
      <c r="O15" s="187"/>
      <c r="P15" s="10"/>
      <c r="Q15" s="54"/>
      <c r="R15" s="10" t="s">
        <v>80</v>
      </c>
      <c r="S15" s="167"/>
      <c r="T15" s="168"/>
      <c r="U15" s="167"/>
      <c r="V15" s="167"/>
      <c r="W15" s="167"/>
      <c r="X15" s="167"/>
      <c r="Y15" s="167"/>
      <c r="Z15" s="167"/>
      <c r="AA15" s="167"/>
      <c r="AB15" s="167"/>
      <c r="AC15" s="167"/>
      <c r="AD15" s="167"/>
      <c r="AE15" s="167"/>
      <c r="AF15" s="167"/>
      <c r="AG15" s="167"/>
    </row>
    <row r="16" spans="1:33" s="169" customFormat="1" ht="15.75" customHeight="1">
      <c r="A16" s="10"/>
      <c r="B16" s="10"/>
      <c r="C16" s="10"/>
      <c r="D16" s="42"/>
      <c r="E16" s="43"/>
      <c r="F16" s="38"/>
      <c r="G16" s="204" t="s">
        <v>19</v>
      </c>
      <c r="H16" s="202"/>
      <c r="I16" s="44"/>
      <c r="J16" s="110"/>
      <c r="K16" s="179"/>
      <c r="L16" s="45"/>
      <c r="M16" s="192"/>
      <c r="N16" s="167"/>
      <c r="O16" s="188"/>
      <c r="P16" s="10"/>
      <c r="Q16" s="54"/>
      <c r="R16" s="10"/>
      <c r="S16" s="167"/>
      <c r="T16" s="168"/>
      <c r="U16" s="167"/>
      <c r="V16" s="167"/>
      <c r="W16" s="167"/>
      <c r="X16" s="167"/>
      <c r="Y16" s="167"/>
      <c r="Z16" s="167"/>
      <c r="AA16" s="167"/>
      <c r="AB16" s="167"/>
      <c r="AC16" s="167"/>
      <c r="AD16" s="167"/>
      <c r="AE16" s="167"/>
      <c r="AF16" s="167"/>
      <c r="AG16" s="167"/>
    </row>
    <row r="17" spans="1:33" s="169" customFormat="1" ht="19.5" customHeight="1" thickBot="1">
      <c r="A17" s="10"/>
      <c r="B17" s="10"/>
      <c r="C17" s="46" t="s">
        <v>20</v>
      </c>
      <c r="D17" s="203" t="s">
        <v>21</v>
      </c>
      <c r="E17" s="203"/>
      <c r="F17" s="203"/>
      <c r="G17" s="242" t="s">
        <v>22</v>
      </c>
      <c r="H17" s="243"/>
      <c r="I17" s="47" t="s">
        <v>54</v>
      </c>
      <c r="J17" s="111" t="s">
        <v>54</v>
      </c>
      <c r="K17" s="180"/>
      <c r="L17" s="113" t="s">
        <v>54</v>
      </c>
      <c r="M17" s="193" t="s">
        <v>54</v>
      </c>
      <c r="N17" s="167"/>
      <c r="O17" s="54"/>
      <c r="P17" s="10"/>
      <c r="Q17" s="54"/>
      <c r="R17" s="10"/>
      <c r="S17" s="167"/>
      <c r="T17" s="168"/>
      <c r="U17" s="167"/>
      <c r="V17" s="167"/>
      <c r="W17" s="167"/>
      <c r="X17" s="167"/>
      <c r="Y17" s="167"/>
      <c r="Z17" s="167"/>
      <c r="AA17" s="167"/>
      <c r="AB17" s="167"/>
      <c r="AC17" s="167"/>
      <c r="AD17" s="167"/>
      <c r="AE17" s="167"/>
      <c r="AF17" s="167"/>
      <c r="AG17" s="167"/>
    </row>
    <row r="18" spans="1:37" s="169" customFormat="1" ht="21.75" customHeight="1">
      <c r="A18" s="10"/>
      <c r="B18" s="45" t="s">
        <v>23</v>
      </c>
      <c r="C18" s="127" t="s">
        <v>41</v>
      </c>
      <c r="D18" s="118" t="s">
        <v>84</v>
      </c>
      <c r="E18" s="128"/>
      <c r="F18" s="118"/>
      <c r="G18" s="118"/>
      <c r="H18" s="49"/>
      <c r="I18" s="50" t="str">
        <f>TEXT(I17,I17)</f>
        <v>+</v>
      </c>
      <c r="J18" s="116" t="str">
        <f>TEXT(J17,J17)</f>
        <v>+</v>
      </c>
      <c r="K18" s="179"/>
      <c r="L18" s="114" t="str">
        <f>TEXT(L17,L17)</f>
        <v>+</v>
      </c>
      <c r="M18" s="194" t="str">
        <f>TEXT(M17,M17)</f>
        <v>+</v>
      </c>
      <c r="N18" s="167"/>
      <c r="O18" s="188"/>
      <c r="P18" s="10"/>
      <c r="Q18" s="54"/>
      <c r="R18" s="10"/>
      <c r="S18" s="167"/>
      <c r="T18" s="166"/>
      <c r="U18" s="166"/>
      <c r="V18" s="166"/>
      <c r="W18" s="166"/>
      <c r="X18" s="166"/>
      <c r="Y18" s="166"/>
      <c r="Z18" s="166"/>
      <c r="AA18" s="166"/>
      <c r="AB18" s="166"/>
      <c r="AC18" s="166"/>
      <c r="AD18" s="166"/>
      <c r="AE18" s="166"/>
      <c r="AF18" s="166"/>
      <c r="AG18" s="167"/>
      <c r="AH18" s="167"/>
      <c r="AI18" s="167"/>
      <c r="AJ18" s="167"/>
      <c r="AK18" s="167"/>
    </row>
    <row r="19" spans="1:37" s="169" customFormat="1" ht="21.75" customHeight="1">
      <c r="A19" s="10"/>
      <c r="B19" s="45"/>
      <c r="C19" s="129"/>
      <c r="D19" s="148"/>
      <c r="E19" s="149"/>
      <c r="F19" s="148"/>
      <c r="G19" s="148"/>
      <c r="H19" s="150"/>
      <c r="I19" s="50"/>
      <c r="J19" s="116"/>
      <c r="K19" s="179"/>
      <c r="L19" s="114"/>
      <c r="M19" s="194"/>
      <c r="N19" s="167"/>
      <c r="O19" s="188"/>
      <c r="P19" s="10"/>
      <c r="Q19" s="54"/>
      <c r="R19" s="10"/>
      <c r="S19" s="167"/>
      <c r="T19" s="166"/>
      <c r="U19" s="166"/>
      <c r="V19" s="166"/>
      <c r="W19" s="166"/>
      <c r="X19" s="166"/>
      <c r="Y19" s="166"/>
      <c r="Z19" s="166"/>
      <c r="AA19" s="166"/>
      <c r="AB19" s="166"/>
      <c r="AC19" s="166"/>
      <c r="AD19" s="166"/>
      <c r="AE19" s="166"/>
      <c r="AF19" s="166"/>
      <c r="AG19" s="167"/>
      <c r="AH19" s="167"/>
      <c r="AI19" s="167"/>
      <c r="AJ19" s="167"/>
      <c r="AK19" s="167"/>
    </row>
    <row r="20" spans="1:37" s="172" customFormat="1" ht="21.75" customHeight="1" thickBot="1">
      <c r="A20" s="137"/>
      <c r="B20" s="138" t="s">
        <v>24</v>
      </c>
      <c r="C20" s="52" t="s">
        <v>62</v>
      </c>
      <c r="D20" s="104" t="s">
        <v>63</v>
      </c>
      <c r="E20" s="140">
        <v>200</v>
      </c>
      <c r="F20" s="141" t="s">
        <v>64</v>
      </c>
      <c r="G20" s="142">
        <v>100</v>
      </c>
      <c r="H20" s="143" t="s">
        <v>65</v>
      </c>
      <c r="I20" s="50" t="str">
        <f>TEXT(I17,I17)</f>
        <v>+</v>
      </c>
      <c r="J20" s="116"/>
      <c r="K20" s="179"/>
      <c r="L20" s="114" t="str">
        <f>TEXT(L17,L17)</f>
        <v>+</v>
      </c>
      <c r="M20" s="194"/>
      <c r="N20" s="170"/>
      <c r="O20" s="188"/>
      <c r="P20" s="137"/>
      <c r="Q20" s="54"/>
      <c r="R20" s="139"/>
      <c r="S20" s="170"/>
      <c r="T20" s="171"/>
      <c r="U20" s="171"/>
      <c r="V20" s="171"/>
      <c r="W20" s="171"/>
      <c r="X20" s="171"/>
      <c r="Y20" s="171"/>
      <c r="Z20" s="171"/>
      <c r="AA20" s="171"/>
      <c r="AB20" s="171"/>
      <c r="AC20" s="171"/>
      <c r="AD20" s="171"/>
      <c r="AE20" s="171"/>
      <c r="AF20" s="171"/>
      <c r="AG20" s="170"/>
      <c r="AH20" s="170"/>
      <c r="AI20" s="170"/>
      <c r="AJ20" s="170"/>
      <c r="AK20" s="170"/>
    </row>
    <row r="21" spans="1:37" s="172" customFormat="1" ht="21.75" customHeight="1">
      <c r="A21" s="137"/>
      <c r="B21" s="138" t="s">
        <v>36</v>
      </c>
      <c r="C21" s="144" t="s">
        <v>66</v>
      </c>
      <c r="D21" s="145" t="s">
        <v>61</v>
      </c>
      <c r="E21" s="146" t="s">
        <v>29</v>
      </c>
      <c r="F21" s="147"/>
      <c r="G21" s="147"/>
      <c r="H21" s="80"/>
      <c r="I21" s="50" t="str">
        <f>TEXT(I17,I17)</f>
        <v>+</v>
      </c>
      <c r="J21" s="116"/>
      <c r="K21" s="179"/>
      <c r="L21" s="114" t="str">
        <f>TEXT(L17,L17)</f>
        <v>+</v>
      </c>
      <c r="M21" s="194"/>
      <c r="N21" s="170"/>
      <c r="O21" s="188"/>
      <c r="P21" s="137"/>
      <c r="Q21" s="54"/>
      <c r="R21" s="139"/>
      <c r="S21" s="170"/>
      <c r="T21" s="171"/>
      <c r="U21" s="171"/>
      <c r="V21" s="171"/>
      <c r="W21" s="171"/>
      <c r="X21" s="171"/>
      <c r="Y21" s="171"/>
      <c r="Z21" s="171"/>
      <c r="AA21" s="171"/>
      <c r="AB21" s="171"/>
      <c r="AC21" s="171"/>
      <c r="AD21" s="171"/>
      <c r="AE21" s="171"/>
      <c r="AF21" s="171"/>
      <c r="AG21" s="170"/>
      <c r="AH21" s="170"/>
      <c r="AI21" s="170"/>
      <c r="AJ21" s="170"/>
      <c r="AK21" s="170"/>
    </row>
    <row r="22" spans="1:37" s="169" customFormat="1" ht="21.75" customHeight="1">
      <c r="A22" s="10"/>
      <c r="B22" s="45"/>
      <c r="C22" s="129"/>
      <c r="D22" s="126"/>
      <c r="E22" s="130"/>
      <c r="F22" s="126"/>
      <c r="G22" s="126"/>
      <c r="H22" s="80"/>
      <c r="I22" s="50"/>
      <c r="J22" s="116"/>
      <c r="K22" s="179"/>
      <c r="L22" s="114"/>
      <c r="M22" s="194"/>
      <c r="N22" s="167"/>
      <c r="O22" s="188"/>
      <c r="P22" s="10"/>
      <c r="Q22" s="54"/>
      <c r="R22" s="10"/>
      <c r="S22" s="167"/>
      <c r="T22" s="166"/>
      <c r="U22" s="166"/>
      <c r="V22" s="166"/>
      <c r="W22" s="166"/>
      <c r="X22" s="166"/>
      <c r="Y22" s="166"/>
      <c r="Z22" s="166"/>
      <c r="AA22" s="166"/>
      <c r="AB22" s="166"/>
      <c r="AC22" s="166"/>
      <c r="AD22" s="166"/>
      <c r="AE22" s="166"/>
      <c r="AF22" s="166"/>
      <c r="AG22" s="167"/>
      <c r="AH22" s="167"/>
      <c r="AI22" s="167"/>
      <c r="AJ22" s="167"/>
      <c r="AK22" s="167"/>
    </row>
    <row r="23" spans="1:37" s="169" customFormat="1" ht="21.75" customHeight="1">
      <c r="A23" s="10"/>
      <c r="B23" s="45" t="s">
        <v>38</v>
      </c>
      <c r="C23" s="129" t="s">
        <v>25</v>
      </c>
      <c r="D23" s="126" t="s">
        <v>57</v>
      </c>
      <c r="E23" s="130"/>
      <c r="F23" s="126"/>
      <c r="G23" s="126"/>
      <c r="H23" s="80"/>
      <c r="I23" s="50" t="str">
        <f>TEXT(I17,I17)</f>
        <v>+</v>
      </c>
      <c r="J23" s="116" t="str">
        <f>TEXT(J17,J17)</f>
        <v>+</v>
      </c>
      <c r="K23" s="179"/>
      <c r="L23" s="114" t="str">
        <f>TEXT(L17,L17)</f>
        <v>+</v>
      </c>
      <c r="M23" s="194" t="str">
        <f>TEXT(M17,M17)</f>
        <v>+</v>
      </c>
      <c r="N23" s="167"/>
      <c r="O23" s="188"/>
      <c r="P23" s="10"/>
      <c r="Q23" s="54"/>
      <c r="R23" s="10"/>
      <c r="S23" s="167"/>
      <c r="T23" s="166"/>
      <c r="U23" s="166"/>
      <c r="V23" s="166"/>
      <c r="W23" s="166"/>
      <c r="X23" s="166"/>
      <c r="Y23" s="166"/>
      <c r="Z23" s="166"/>
      <c r="AA23" s="166"/>
      <c r="AB23" s="166"/>
      <c r="AC23" s="166"/>
      <c r="AD23" s="166"/>
      <c r="AE23" s="166"/>
      <c r="AF23" s="166"/>
      <c r="AG23" s="167"/>
      <c r="AH23" s="167"/>
      <c r="AI23" s="167"/>
      <c r="AJ23" s="167"/>
      <c r="AK23" s="167"/>
    </row>
    <row r="24" spans="1:37" s="169" customFormat="1" ht="21.75" customHeight="1">
      <c r="A24" s="10"/>
      <c r="B24" s="45"/>
      <c r="C24" s="129"/>
      <c r="D24" s="126"/>
      <c r="E24" s="130"/>
      <c r="F24" s="126"/>
      <c r="G24" s="126"/>
      <c r="H24" s="80"/>
      <c r="I24" s="50"/>
      <c r="J24" s="116"/>
      <c r="K24" s="179"/>
      <c r="L24" s="114"/>
      <c r="M24" s="194"/>
      <c r="N24" s="167"/>
      <c r="O24" s="188"/>
      <c r="P24" s="10"/>
      <c r="Q24" s="54"/>
      <c r="R24" s="10"/>
      <c r="S24" s="167"/>
      <c r="T24" s="166"/>
      <c r="U24" s="166"/>
      <c r="V24" s="166"/>
      <c r="W24" s="166"/>
      <c r="X24" s="166"/>
      <c r="Y24" s="166"/>
      <c r="Z24" s="166"/>
      <c r="AA24" s="166"/>
      <c r="AB24" s="166"/>
      <c r="AC24" s="166"/>
      <c r="AD24" s="166"/>
      <c r="AE24" s="166"/>
      <c r="AF24" s="166"/>
      <c r="AG24" s="167"/>
      <c r="AH24" s="167"/>
      <c r="AI24" s="167"/>
      <c r="AJ24" s="167"/>
      <c r="AK24" s="167"/>
    </row>
    <row r="25" spans="1:37" s="169" customFormat="1" ht="21.75" customHeight="1" thickBot="1">
      <c r="A25" s="10"/>
      <c r="B25" s="48" t="s">
        <v>39</v>
      </c>
      <c r="C25" s="52" t="s">
        <v>52</v>
      </c>
      <c r="D25" s="104" t="s">
        <v>56</v>
      </c>
      <c r="E25" s="105">
        <f>ROUND(M5,-1)</f>
        <v>0</v>
      </c>
      <c r="F25" s="58" t="s">
        <v>26</v>
      </c>
      <c r="G25" s="59">
        <v>100</v>
      </c>
      <c r="H25" s="60" t="s">
        <v>27</v>
      </c>
      <c r="I25" s="50" t="str">
        <f>TEXT(I17,I17)</f>
        <v>+</v>
      </c>
      <c r="J25" s="116" t="str">
        <f>TEXT(J17,J17)</f>
        <v>+</v>
      </c>
      <c r="K25" s="179"/>
      <c r="L25" s="114" t="str">
        <f>TEXT(L17,L17)</f>
        <v>+</v>
      </c>
      <c r="M25" s="194" t="str">
        <f>TEXT(M17,M17)</f>
        <v>+</v>
      </c>
      <c r="N25" s="167"/>
      <c r="O25" s="188"/>
      <c r="P25" s="10"/>
      <c r="Q25" s="54"/>
      <c r="R25" s="55"/>
      <c r="S25" s="167"/>
      <c r="T25" s="166"/>
      <c r="U25" s="166"/>
      <c r="V25" s="166"/>
      <c r="W25" s="166"/>
      <c r="X25" s="166"/>
      <c r="Y25" s="166"/>
      <c r="Z25" s="166"/>
      <c r="AA25" s="166"/>
      <c r="AB25" s="166"/>
      <c r="AC25" s="166"/>
      <c r="AD25" s="166"/>
      <c r="AE25" s="166"/>
      <c r="AF25" s="166"/>
      <c r="AG25" s="167"/>
      <c r="AH25" s="167"/>
      <c r="AI25" s="167"/>
      <c r="AJ25" s="167"/>
      <c r="AK25" s="167"/>
    </row>
    <row r="26" spans="1:37" s="169" customFormat="1" ht="21.75" customHeight="1">
      <c r="A26" s="10"/>
      <c r="B26" s="45"/>
      <c r="C26" s="56"/>
      <c r="D26" s="57"/>
      <c r="E26" s="103"/>
      <c r="F26" s="58"/>
      <c r="G26" s="59"/>
      <c r="H26" s="60"/>
      <c r="I26" s="61"/>
      <c r="J26" s="117"/>
      <c r="K26" s="179"/>
      <c r="L26" s="45"/>
      <c r="M26" s="195"/>
      <c r="N26" s="167"/>
      <c r="O26" s="188"/>
      <c r="P26" s="10"/>
      <c r="Q26" s="54"/>
      <c r="R26" s="51"/>
      <c r="S26" s="167"/>
      <c r="T26" s="166"/>
      <c r="U26" s="166"/>
      <c r="V26" s="166"/>
      <c r="W26" s="166"/>
      <c r="X26" s="166"/>
      <c r="Y26" s="166"/>
      <c r="Z26" s="166"/>
      <c r="AA26" s="166"/>
      <c r="AB26" s="166"/>
      <c r="AC26" s="166"/>
      <c r="AD26" s="166"/>
      <c r="AE26" s="166"/>
      <c r="AF26" s="166"/>
      <c r="AG26" s="167"/>
      <c r="AH26" s="167"/>
      <c r="AI26" s="167"/>
      <c r="AJ26" s="167"/>
      <c r="AK26" s="167"/>
    </row>
    <row r="27" spans="1:37" s="169" customFormat="1" ht="21.75" customHeight="1" thickBot="1">
      <c r="A27" s="10"/>
      <c r="B27" s="45" t="s">
        <v>67</v>
      </c>
      <c r="C27" s="119" t="s">
        <v>50</v>
      </c>
      <c r="D27" s="104" t="s">
        <v>40</v>
      </c>
      <c r="E27" s="106"/>
      <c r="F27" s="58" t="s">
        <v>53</v>
      </c>
      <c r="G27" s="59">
        <v>250</v>
      </c>
      <c r="H27" s="60" t="s">
        <v>27</v>
      </c>
      <c r="I27" s="50" t="str">
        <f>TEXT(I17,I17)</f>
        <v>+</v>
      </c>
      <c r="J27" s="116" t="str">
        <f>TEXT(J17,J17)</f>
        <v>+</v>
      </c>
      <c r="K27" s="179"/>
      <c r="L27" s="114" t="str">
        <f>TEXT(L17,L17)</f>
        <v>+</v>
      </c>
      <c r="M27" s="196" t="str">
        <f>TEXT(M17,M17)</f>
        <v>+</v>
      </c>
      <c r="N27" s="167"/>
      <c r="O27" s="188"/>
      <c r="P27" s="10"/>
      <c r="Q27" s="54"/>
      <c r="R27" s="51"/>
      <c r="S27" s="167"/>
      <c r="T27" s="166"/>
      <c r="U27" s="166"/>
      <c r="V27" s="166"/>
      <c r="W27" s="166"/>
      <c r="X27" s="166"/>
      <c r="Y27" s="166"/>
      <c r="Z27" s="166"/>
      <c r="AA27" s="166"/>
      <c r="AB27" s="166"/>
      <c r="AC27" s="166"/>
      <c r="AD27" s="166"/>
      <c r="AE27" s="166"/>
      <c r="AF27" s="166"/>
      <c r="AG27" s="167"/>
      <c r="AH27" s="167"/>
      <c r="AI27" s="167"/>
      <c r="AJ27" s="167"/>
      <c r="AK27" s="167"/>
    </row>
    <row r="28" spans="1:37" s="169" customFormat="1" ht="21.75" customHeight="1">
      <c r="A28" s="10"/>
      <c r="B28" s="45"/>
      <c r="C28" s="62"/>
      <c r="D28" s="58"/>
      <c r="E28" s="124"/>
      <c r="F28" s="58"/>
      <c r="G28" s="59"/>
      <c r="H28" s="60"/>
      <c r="I28" s="61"/>
      <c r="J28" s="117"/>
      <c r="K28" s="179"/>
      <c r="L28" s="45"/>
      <c r="M28" s="195"/>
      <c r="N28" s="167"/>
      <c r="O28" s="188"/>
      <c r="P28" s="10"/>
      <c r="Q28" s="10"/>
      <c r="R28" s="51"/>
      <c r="S28" s="167"/>
      <c r="T28" s="166"/>
      <c r="U28" s="166"/>
      <c r="V28" s="166"/>
      <c r="W28" s="166"/>
      <c r="X28" s="166"/>
      <c r="Y28" s="166"/>
      <c r="Z28" s="166"/>
      <c r="AA28" s="166"/>
      <c r="AB28" s="166"/>
      <c r="AC28" s="166"/>
      <c r="AD28" s="166"/>
      <c r="AE28" s="166"/>
      <c r="AF28" s="166"/>
      <c r="AG28" s="167"/>
      <c r="AH28" s="167"/>
      <c r="AI28" s="167"/>
      <c r="AJ28" s="167"/>
      <c r="AK28" s="167"/>
    </row>
    <row r="29" spans="1:37" s="169" customFormat="1" ht="21.75" customHeight="1">
      <c r="A29" s="10"/>
      <c r="B29" s="45"/>
      <c r="C29" s="62"/>
      <c r="D29" s="121"/>
      <c r="E29" s="120"/>
      <c r="F29" s="121"/>
      <c r="G29" s="122"/>
      <c r="H29" s="123"/>
      <c r="I29" s="50"/>
      <c r="J29" s="116"/>
      <c r="K29" s="179"/>
      <c r="L29" s="114"/>
      <c r="M29" s="194"/>
      <c r="N29" s="167"/>
      <c r="O29" s="188"/>
      <c r="P29" s="10"/>
      <c r="Q29" s="10"/>
      <c r="R29" s="51"/>
      <c r="S29" s="167"/>
      <c r="T29" s="166"/>
      <c r="U29" s="166"/>
      <c r="V29" s="166"/>
      <c r="W29" s="166"/>
      <c r="X29" s="166"/>
      <c r="Y29" s="166"/>
      <c r="Z29" s="166"/>
      <c r="AA29" s="166"/>
      <c r="AB29" s="166"/>
      <c r="AC29" s="166"/>
      <c r="AD29" s="166"/>
      <c r="AE29" s="166"/>
      <c r="AF29" s="166"/>
      <c r="AG29" s="167"/>
      <c r="AH29" s="167"/>
      <c r="AI29" s="167"/>
      <c r="AJ29" s="167"/>
      <c r="AK29" s="167"/>
    </row>
    <row r="30" spans="1:37" s="169" customFormat="1" ht="21.75" customHeight="1">
      <c r="A30" s="10"/>
      <c r="B30" s="45" t="s">
        <v>68</v>
      </c>
      <c r="C30" s="62" t="s">
        <v>69</v>
      </c>
      <c r="D30" s="131" t="s">
        <v>28</v>
      </c>
      <c r="E30" s="132" t="s">
        <v>29</v>
      </c>
      <c r="F30" s="121"/>
      <c r="G30" s="122"/>
      <c r="H30" s="123"/>
      <c r="I30" s="50" t="str">
        <f>TEXT(I17,I17)</f>
        <v>+</v>
      </c>
      <c r="J30" s="116" t="str">
        <f>TEXT(J17,J17)</f>
        <v>+</v>
      </c>
      <c r="K30" s="179"/>
      <c r="L30" s="114" t="str">
        <f>TEXT(L17,L17)</f>
        <v>+</v>
      </c>
      <c r="M30" s="194" t="str">
        <f>TEXT(M17,M17)</f>
        <v>+</v>
      </c>
      <c r="N30" s="167"/>
      <c r="O30" s="188"/>
      <c r="P30" s="10"/>
      <c r="Q30" s="54"/>
      <c r="R30" s="51"/>
      <c r="S30" s="167"/>
      <c r="T30" s="166"/>
      <c r="U30" s="166"/>
      <c r="V30" s="166"/>
      <c r="W30" s="166"/>
      <c r="X30" s="166"/>
      <c r="Y30" s="166"/>
      <c r="Z30" s="166"/>
      <c r="AA30" s="166"/>
      <c r="AB30" s="166"/>
      <c r="AC30" s="166"/>
      <c r="AD30" s="166"/>
      <c r="AE30" s="166"/>
      <c r="AF30" s="166"/>
      <c r="AG30" s="167"/>
      <c r="AH30" s="167"/>
      <c r="AI30" s="167"/>
      <c r="AJ30" s="167"/>
      <c r="AK30" s="167"/>
    </row>
    <row r="31" spans="1:37" s="169" customFormat="1" ht="21.75" customHeight="1">
      <c r="A31" s="10"/>
      <c r="B31" s="45"/>
      <c r="C31" s="62"/>
      <c r="D31" s="58"/>
      <c r="E31" s="53"/>
      <c r="F31" s="58"/>
      <c r="G31" s="59"/>
      <c r="H31" s="60"/>
      <c r="I31" s="50"/>
      <c r="J31" s="116"/>
      <c r="K31" s="179"/>
      <c r="L31" s="114"/>
      <c r="M31" s="194"/>
      <c r="N31" s="167"/>
      <c r="O31" s="188"/>
      <c r="P31" s="10"/>
      <c r="Q31" s="54"/>
      <c r="R31" s="51"/>
      <c r="S31" s="167"/>
      <c r="T31" s="166"/>
      <c r="U31" s="166"/>
      <c r="V31" s="166"/>
      <c r="W31" s="166"/>
      <c r="X31" s="166"/>
      <c r="Y31" s="166"/>
      <c r="Z31" s="166"/>
      <c r="AA31" s="166"/>
      <c r="AB31" s="166"/>
      <c r="AC31" s="166"/>
      <c r="AD31" s="166"/>
      <c r="AE31" s="166"/>
      <c r="AF31" s="166"/>
      <c r="AG31" s="167"/>
      <c r="AH31" s="167"/>
      <c r="AI31" s="167"/>
      <c r="AJ31" s="167"/>
      <c r="AK31" s="167"/>
    </row>
    <row r="32" spans="1:37" s="169" customFormat="1" ht="21.75" customHeight="1" thickBot="1">
      <c r="A32" s="10"/>
      <c r="B32" s="205" t="s">
        <v>1</v>
      </c>
      <c r="C32" s="206"/>
      <c r="D32" s="198" t="s">
        <v>81</v>
      </c>
      <c r="E32" s="182"/>
      <c r="F32" s="182"/>
      <c r="G32" s="182"/>
      <c r="H32" s="183"/>
      <c r="I32" s="199" t="s">
        <v>82</v>
      </c>
      <c r="J32" s="199" t="s">
        <v>82</v>
      </c>
      <c r="K32" s="179"/>
      <c r="L32" s="115" t="s">
        <v>82</v>
      </c>
      <c r="M32" s="200" t="s">
        <v>83</v>
      </c>
      <c r="N32" s="167"/>
      <c r="O32" s="188"/>
      <c r="P32" s="10"/>
      <c r="Q32" s="10"/>
      <c r="R32" s="10"/>
      <c r="S32" s="167"/>
      <c r="T32" s="166"/>
      <c r="U32" s="166"/>
      <c r="V32" s="166"/>
      <c r="W32" s="166"/>
      <c r="X32" s="166"/>
      <c r="Y32" s="166"/>
      <c r="Z32" s="166"/>
      <c r="AA32" s="166"/>
      <c r="AB32" s="166"/>
      <c r="AC32" s="166"/>
      <c r="AD32" s="166"/>
      <c r="AE32" s="166"/>
      <c r="AF32" s="166"/>
      <c r="AG32" s="167"/>
      <c r="AH32" s="167"/>
      <c r="AI32" s="167"/>
      <c r="AJ32" s="167"/>
      <c r="AK32" s="167"/>
    </row>
    <row r="33" spans="1:38" ht="15.75" customHeight="1" thickTop="1">
      <c r="A33" s="10"/>
      <c r="B33" s="10"/>
      <c r="C33" s="10"/>
      <c r="D33" s="63"/>
      <c r="E33" s="64"/>
      <c r="F33" s="10"/>
      <c r="G33" s="65"/>
      <c r="H33" s="63"/>
      <c r="I33" s="55"/>
      <c r="J33" s="55"/>
      <c r="K33" s="55"/>
      <c r="L33" s="10"/>
      <c r="M33" s="30"/>
      <c r="N33" s="10"/>
      <c r="O33" s="55"/>
      <c r="P33" s="55"/>
      <c r="Q33" s="55"/>
      <c r="R33" s="10"/>
      <c r="S33" s="10"/>
      <c r="U33" s="32"/>
      <c r="V33" s="32"/>
      <c r="W33" s="32"/>
      <c r="X33" s="32"/>
      <c r="Y33" s="32"/>
      <c r="Z33" s="32"/>
      <c r="AA33" s="32"/>
      <c r="AB33" s="32"/>
      <c r="AC33" s="32"/>
      <c r="AD33" s="32"/>
      <c r="AE33" s="32"/>
      <c r="AF33" s="32"/>
      <c r="AG33" s="32"/>
      <c r="AI33" s="33"/>
      <c r="AJ33" s="33"/>
      <c r="AK33" s="33"/>
      <c r="AL33" s="33"/>
    </row>
  </sheetData>
  <sheetProtection sheet="1"/>
  <mergeCells count="28">
    <mergeCell ref="P3:R3"/>
    <mergeCell ref="D3:F3"/>
    <mergeCell ref="G3:H3"/>
    <mergeCell ref="I3:L3"/>
    <mergeCell ref="M3:O3"/>
    <mergeCell ref="G17:H17"/>
    <mergeCell ref="I12:J12"/>
    <mergeCell ref="L12:M12"/>
    <mergeCell ref="G12:H12"/>
    <mergeCell ref="G13:H13"/>
    <mergeCell ref="C4:C5"/>
    <mergeCell ref="G4:H4"/>
    <mergeCell ref="G5:H5"/>
    <mergeCell ref="D4:F4"/>
    <mergeCell ref="D5:F5"/>
    <mergeCell ref="G6:H6"/>
    <mergeCell ref="C6:C7"/>
    <mergeCell ref="D7:F7"/>
    <mergeCell ref="D6:F6"/>
    <mergeCell ref="G14:H14"/>
    <mergeCell ref="D17:F17"/>
    <mergeCell ref="G15:H15"/>
    <mergeCell ref="G16:H16"/>
    <mergeCell ref="B32:C32"/>
    <mergeCell ref="C8:C9"/>
    <mergeCell ref="D8:E9"/>
    <mergeCell ref="F8:F9"/>
    <mergeCell ref="H10:I10"/>
  </mergeCells>
  <conditionalFormatting sqref="O32 K32">
    <cfRule type="cellIs" priority="14" dxfId="9" operator="equal" stopIfTrue="1">
      <formula>"実施"</formula>
    </cfRule>
  </conditionalFormatting>
  <conditionalFormatting sqref="J20:K21 M20:M21 I22:M31 O18:O31 I18:M19">
    <cfRule type="cellIs" priority="15" dxfId="0" operator="equal" stopIfTrue="1">
      <formula>"+"</formula>
    </cfRule>
  </conditionalFormatting>
  <conditionalFormatting sqref="R9">
    <cfRule type="cellIs" priority="18" dxfId="0" operator="equal" stopIfTrue="1">
      <formula>"男"</formula>
    </cfRule>
  </conditionalFormatting>
  <conditionalFormatting sqref="L20:L21">
    <cfRule type="cellIs" priority="5" dxfId="0" operator="equal" stopIfTrue="1">
      <formula>"+"</formula>
    </cfRule>
  </conditionalFormatting>
  <conditionalFormatting sqref="I20:I21">
    <cfRule type="cellIs" priority="6" dxfId="0" operator="equal" stopIfTrue="1">
      <formula>"+"</formula>
    </cfRule>
  </conditionalFormatting>
  <conditionalFormatting sqref="J32">
    <cfRule type="cellIs" priority="4" dxfId="9" operator="equal" stopIfTrue="1">
      <formula>"実施"</formula>
    </cfRule>
  </conditionalFormatting>
  <conditionalFormatting sqref="L32">
    <cfRule type="cellIs" priority="3" dxfId="9" operator="equal" stopIfTrue="1">
      <formula>"実施"</formula>
    </cfRule>
  </conditionalFormatting>
  <conditionalFormatting sqref="I32">
    <cfRule type="cellIs" priority="2" dxfId="9" operator="equal" stopIfTrue="1">
      <formula>"実施"</formula>
    </cfRule>
  </conditionalFormatting>
  <conditionalFormatting sqref="M32">
    <cfRule type="cellIs" priority="1" dxfId="9" operator="equal" stopIfTrue="1">
      <formula>"実施"</formula>
    </cfRule>
  </conditionalFormatting>
  <dataValidations count="3">
    <dataValidation type="list" allowBlank="1" showInputMessage="1" showErrorMessage="1" sqref="B32 E32:H32">
      <formula1>"以上　ｸﾞﾛｰｼｮﾝ（前胸部）より,以上　ﾘｻﾞｰﾊﾞｰ（腹壁）より,以上　末梢静脈より"</formula1>
    </dataValidation>
    <dataValidation type="list" allowBlank="1" showInputMessage="1" showErrorMessage="1" sqref="L17:M17 I17:J17">
      <formula1>"+"</formula1>
    </dataValidation>
    <dataValidation type="list" allowBlank="1" showInputMessage="1" showErrorMessage="1" sqref="L14:M14 I14:J14">
      <formula1>"100%,80%,60%, ,"</formula1>
    </dataValidation>
  </dataValidations>
  <printOptions/>
  <pageMargins left="0.35433070866141736" right="0.3937007874015748" top="0.3937007874015748" bottom="0.9" header="0.3937007874015748" footer="0"/>
  <pageSetup horizontalDpi="300" verticalDpi="3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n.kaori</dc:creator>
  <cp:keywords/>
  <dc:description/>
  <cp:lastModifiedBy>埼玉社会保険病院</cp:lastModifiedBy>
  <cp:lastPrinted>2016-07-22T06:30:10Z</cp:lastPrinted>
  <dcterms:created xsi:type="dcterms:W3CDTF">2009-01-12T12:15:40Z</dcterms:created>
  <dcterms:modified xsi:type="dcterms:W3CDTF">2021-10-25T04:50:41Z</dcterms:modified>
  <cp:category/>
  <cp:version/>
  <cp:contentType/>
  <cp:contentStatus/>
</cp:coreProperties>
</file>