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20" windowHeight="9300" tabRatio="816" activeTab="0"/>
  </bookViews>
  <sheets>
    <sheet name="1-14" sheetId="1" r:id="rId1"/>
  </sheets>
  <definedNames>
    <definedName name="_xlnm.Print_Area" localSheetId="0">'1-14'!$A$1:$S$33</definedName>
    <definedName name="Z_5AF54F3A_B2B8_471F_9DC3_488F93E85E4A_.wvu.Cols" localSheetId="0" hidden="1">'1-14'!$T:$IV</definedName>
    <definedName name="Z_5AF54F3A_B2B8_471F_9DC3_488F93E85E4A_.wvu.FilterData" localSheetId="0" hidden="1">'1-14'!$M$4:$O$6</definedName>
    <definedName name="Z_5AF54F3A_B2B8_471F_9DC3_488F93E85E4A_.wvu.PrintArea" localSheetId="0" hidden="1">'1-14'!$A$1:$S$33</definedName>
    <definedName name="Z_5AF54F3A_B2B8_471F_9DC3_488F93E85E4A_.wvu.Rows" localSheetId="0" hidden="1">'1-14'!#REF!,'1-14'!#REF!</definedName>
    <definedName name="Z_6FE1FD3C_2396_4D4A_9A08_E4DD022E692A_.wvu.Cols" localSheetId="0" hidden="1">'1-14'!$T:$IV</definedName>
    <definedName name="Z_6FE1FD3C_2396_4D4A_9A08_E4DD022E692A_.wvu.FilterData" localSheetId="0" hidden="1">'1-14'!$M$4:$O$6</definedName>
    <definedName name="Z_6FE1FD3C_2396_4D4A_9A08_E4DD022E692A_.wvu.PrintArea" localSheetId="0" hidden="1">'1-14'!$A$1:$S$33</definedName>
    <definedName name="Z_6FE1FD3C_2396_4D4A_9A08_E4DD022E692A_.wvu.Rows" localSheetId="0" hidden="1">'1-14'!#REF!,'1-14'!#REF!</definedName>
  </definedNames>
  <calcPr fullCalcOnLoad="1"/>
</workbook>
</file>

<file path=xl/sharedStrings.xml><?xml version="1.0" encoding="utf-8"?>
<sst xmlns="http://schemas.openxmlformats.org/spreadsheetml/2006/main" count="69" uniqueCount="68">
  <si>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</si>
  <si>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</si>
  <si>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</si>
  <si>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</si>
  <si>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</si>
  <si>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</si>
  <si>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</si>
  <si>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</si>
  <si>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</si>
  <si>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</si>
  <si>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</si>
  <si>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</si>
  <si>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</si>
  <si>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</si>
  <si>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</si>
  <si>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</si>
  <si>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</si>
  <si>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</si>
  <si>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</si>
  <si>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</si>
  <si>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施行開始日</t>
  </si>
  <si>
    <t>評価病変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</si>
  <si>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</si>
  <si>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</si>
  <si>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</si>
  <si>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</si>
  <si>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</si>
  <si>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計算投与量(mg/body)</t>
  </si>
  <si>
    <t>day</t>
  </si>
  <si>
    <t>hr</t>
  </si>
  <si>
    <t>cm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</si>
  <si>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</si>
  <si>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</si>
  <si>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</si>
  <si>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ﾌﾟﾛﾄｺｰﾙ1-14:ﾍﾞｸﾃｨﾋﾞｯｸｽ療法(2週毎)</t>
  </si>
  <si>
    <t>vectibix</t>
  </si>
  <si>
    <t>mg/kg</t>
  </si>
  <si>
    <t>ﾗｲﾝｷｰﾌﾟ､ﾌﾗｯｼｭ用(点滴静注)</t>
  </si>
  <si>
    <t>生食 100ml</t>
  </si>
  <si>
    <t>60分　　（点滴静注）</t>
  </si>
  <si>
    <t>①</t>
  </si>
  <si>
    <t>ﾌｨﾙﾀｰ付ﾗｲﾝ使用</t>
  </si>
  <si>
    <t>ﾍﾞｸﾃｨﾋﾞｯｸｽ</t>
  </si>
  <si>
    <t>mg +生食</t>
  </si>
  <si>
    <t>mL</t>
  </si>
  <si>
    <t>以上　末梢静脈より</t>
  </si>
  <si>
    <t>+</t>
  </si>
  <si>
    <t>③</t>
  </si>
  <si>
    <t>②</t>
  </si>
  <si>
    <t>30分　　（点滴静注）</t>
  </si>
  <si>
    <t>ﾃﾞｷｻｰﾄ　6.6mg＋ﾎﾟﾗﾗﾐﾝ5mg＋生食50mL</t>
  </si>
  <si>
    <t>（30mL/時間）</t>
  </si>
  <si>
    <t>②の後30分あけて③へ</t>
  </si>
  <si>
    <t>③の後1時間、①の生食にてラインキープ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</si>
  <si>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</si>
  <si>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皮膚症状予防</t>
  </si>
  <si>
    <t>保湿剤</t>
  </si>
  <si>
    <t>ﾋﾞｰｿﾌﾃﾝｸﾘｰﾑor</t>
  </si>
  <si>
    <t>ﾛｰｼｮﾝ　適量</t>
  </si>
  <si>
    <t>低Mg血症対策</t>
  </si>
  <si>
    <t>定期的に採血し</t>
  </si>
  <si>
    <t>モニタリング実施</t>
  </si>
  <si>
    <t xml:space="preserve"> ﾐﾉｻｲｸﾘﾝ錠</t>
  </si>
  <si>
    <t>100mg/回　</t>
  </si>
  <si>
    <t>1日1～２回</t>
  </si>
  <si>
    <t>ざ瘡様皮疹出現用</t>
  </si>
  <si>
    <t>体幹：ｽﾁﾌﾞﾛﾝ</t>
  </si>
  <si>
    <t>顔：ﾛｺｲﾄﾞ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</si>
</sst>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3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178" fontId="1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6" fillId="33" borderId="0" xfId="0" applyNumberFormat="1" applyFont="1" applyFill="1" applyBorder="1" applyAlignment="1">
      <alignment vertical="center"/>
    </xf>
    <xf numFmtId="0" fontId="10" fillId="0" borderId="12" xfId="61" applyFont="1" applyFill="1" applyBorder="1" applyAlignment="1">
      <alignment horizontal="center"/>
      <protection/>
    </xf>
    <xf numFmtId="0" fontId="27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78" fontId="9" fillId="33" borderId="0" xfId="0" applyNumberFormat="1" applyFont="1" applyFill="1" applyAlignment="1">
      <alignment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9" fontId="12" fillId="34" borderId="22" xfId="0" applyNumberFormat="1" applyFont="1" applyFill="1" applyBorder="1" applyAlignment="1" applyProtection="1">
      <alignment horizontal="center" vertical="center"/>
      <protection locked="0"/>
    </xf>
    <xf numFmtId="9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185" fontId="5" fillId="34" borderId="15" xfId="0" applyNumberFormat="1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178" fontId="8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8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178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179" fontId="19" fillId="0" borderId="11" xfId="0" applyNumberFormat="1" applyFont="1" applyFill="1" applyBorder="1" applyAlignment="1" applyProtection="1">
      <alignment vertical="center"/>
      <protection locked="0"/>
    </xf>
    <xf numFmtId="0" fontId="32" fillId="33" borderId="0" xfId="0" applyFont="1" applyFill="1" applyAlignment="1">
      <alignment vertical="center"/>
    </xf>
    <xf numFmtId="0" fontId="65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7" fillId="0" borderId="28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center" vertical="center"/>
    </xf>
    <xf numFmtId="178" fontId="18" fillId="0" borderId="29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9" fontId="5" fillId="0" borderId="38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8" fontId="5" fillId="0" borderId="37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178" fontId="8" fillId="34" borderId="40" xfId="61" applyNumberFormat="1" applyFont="1" applyFill="1" applyBorder="1" applyAlignment="1" applyProtection="1">
      <alignment horizontal="center"/>
      <protection locked="0"/>
    </xf>
    <xf numFmtId="0" fontId="10" fillId="0" borderId="41" xfId="61" applyFont="1" applyFill="1" applyBorder="1" applyAlignment="1">
      <alignment horizontal="center"/>
      <protection/>
    </xf>
    <xf numFmtId="177" fontId="11" fillId="0" borderId="42" xfId="61" applyNumberFormat="1" applyFont="1" applyFill="1" applyBorder="1" applyAlignment="1">
      <alignment horizontal="center"/>
      <protection/>
    </xf>
    <xf numFmtId="0" fontId="9" fillId="0" borderId="29" xfId="0" applyFont="1" applyFill="1" applyBorder="1" applyAlignment="1">
      <alignment horizontal="left" vertical="center"/>
    </xf>
    <xf numFmtId="0" fontId="30" fillId="0" borderId="29" xfId="61" applyFont="1" applyFill="1" applyBorder="1" applyAlignment="1">
      <alignment horizontal="left"/>
      <protection/>
    </xf>
    <xf numFmtId="0" fontId="30" fillId="0" borderId="43" xfId="61" applyFont="1" applyFill="1" applyBorder="1" applyAlignment="1">
      <alignment horizontal="left"/>
      <protection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178" fontId="1" fillId="33" borderId="0" xfId="0" applyNumberFormat="1" applyFont="1" applyFill="1" applyBorder="1" applyAlignment="1">
      <alignment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22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 shrinkToFit="1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5" fillId="34" borderId="31" xfId="0" applyFont="1" applyFill="1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26" fillId="34" borderId="15" xfId="0" applyFont="1" applyFill="1" applyBorder="1" applyAlignment="1" applyProtection="1">
      <alignment horizontal="center" vertical="center"/>
      <protection locked="0"/>
    </xf>
    <xf numFmtId="0" fontId="26" fillId="34" borderId="49" xfId="0" applyFont="1" applyFill="1" applyBorder="1" applyAlignment="1" applyProtection="1">
      <alignment vertical="center"/>
      <protection locked="0"/>
    </xf>
    <xf numFmtId="0" fontId="5" fillId="0" borderId="2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vertical="center" shrinkToFit="1"/>
    </xf>
    <xf numFmtId="0" fontId="1" fillId="0" borderId="52" xfId="0" applyFont="1" applyBorder="1" applyAlignment="1">
      <alignment vertical="center" shrinkToFit="1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6" fillId="34" borderId="12" xfId="0" applyFont="1" applyFill="1" applyBorder="1" applyAlignment="1" applyProtection="1">
      <alignment horizontal="center" vertical="center"/>
      <protection locked="0"/>
    </xf>
    <xf numFmtId="0" fontId="26" fillId="34" borderId="53" xfId="0" applyFont="1" applyFill="1" applyBorder="1" applyAlignment="1" applyProtection="1">
      <alignment horizontal="center" vertical="center"/>
      <protection locked="0"/>
    </xf>
    <xf numFmtId="0" fontId="18" fillId="34" borderId="51" xfId="0" applyFont="1" applyFill="1" applyBorder="1" applyAlignment="1" applyProtection="1">
      <alignment horizontal="center" vertical="center"/>
      <protection locked="0"/>
    </xf>
    <xf numFmtId="0" fontId="28" fillId="34" borderId="52" xfId="0" applyFont="1" applyFill="1" applyBorder="1" applyAlignment="1" applyProtection="1">
      <alignment horizontal="center" vertical="center"/>
      <protection locked="0"/>
    </xf>
    <xf numFmtId="178" fontId="18" fillId="34" borderId="54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4" borderId="5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14" fontId="15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41" xfId="0" applyFont="1" applyFill="1" applyBorder="1" applyAlignment="1" applyProtection="1">
      <alignment vertical="center"/>
      <protection locked="0"/>
    </xf>
    <xf numFmtId="0" fontId="21" fillId="0" borderId="57" xfId="0" applyFont="1" applyFill="1" applyBorder="1" applyAlignment="1" applyProtection="1">
      <alignment horizontal="center" vertical="center" shrinkToFit="1"/>
      <protection locked="0"/>
    </xf>
    <xf numFmtId="0" fontId="22" fillId="0" borderId="37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0" fillId="0" borderId="56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7" fillId="0" borderId="56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5" fillId="34" borderId="58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14" fontId="7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17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8" fillId="0" borderId="58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185" fontId="5" fillId="34" borderId="29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3209925" y="7296150"/>
          <a:ext cx="0" cy="0"/>
          <a:chOff x="469" y="262"/>
          <a:chExt cx="68" cy="362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469" y="26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469" y="49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470" y="624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470" y="560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469" y="429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470" y="363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9" name="Line 9"/>
        <xdr:cNvSpPr>
          <a:spLocks/>
        </xdr:cNvSpPr>
      </xdr:nvSpPr>
      <xdr:spPr>
        <a:xfrm>
          <a:off x="98202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9820275" y="350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98202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9820275" y="350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8" name="Line 18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0" name="Line 20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98202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9820275" y="350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98202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28" name="Line 28"/>
        <xdr:cNvSpPr>
          <a:spLocks/>
        </xdr:cNvSpPr>
      </xdr:nvSpPr>
      <xdr:spPr>
        <a:xfrm>
          <a:off x="9820275" y="350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0" name="Line 30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1" name="Line 31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98202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34" name="Line 34"/>
        <xdr:cNvSpPr>
          <a:spLocks/>
        </xdr:cNvSpPr>
      </xdr:nvSpPr>
      <xdr:spPr>
        <a:xfrm>
          <a:off x="9820275" y="350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5" name="Line 35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6" name="Line 36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7" name="Line 37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8" name="Line 38"/>
        <xdr:cNvSpPr>
          <a:spLocks/>
        </xdr:cNvSpPr>
      </xdr:nvSpPr>
      <xdr:spPr>
        <a:xfrm>
          <a:off x="9820275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1228725</xdr:colOff>
      <xdr:row>18</xdr:row>
      <xdr:rowOff>0</xdr:rowOff>
    </xdr:from>
    <xdr:to>
      <xdr:col>2</xdr:col>
      <xdr:colOff>1343025</xdr:colOff>
      <xdr:row>18</xdr:row>
      <xdr:rowOff>9525</xdr:rowOff>
    </xdr:to>
    <xdr:sp>
      <xdr:nvSpPr>
        <xdr:cNvPr id="39" name="AutoShape 162"/>
        <xdr:cNvSpPr>
          <a:spLocks/>
        </xdr:cNvSpPr>
      </xdr:nvSpPr>
      <xdr:spPr>
        <a:xfrm>
          <a:off x="1571625" y="3781425"/>
          <a:ext cx="114300" cy="9525"/>
        </a:xfrm>
        <a:prstGeom prst="leftBrace">
          <a:avLst>
            <a:gd name="adj" fmla="val -4347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1484375" style="47" customWidth="1"/>
    <col min="2" max="2" width="4.00390625" style="47" customWidth="1"/>
    <col min="3" max="3" width="20.57421875" style="47" customWidth="1"/>
    <col min="4" max="4" width="12.57421875" style="47" customWidth="1"/>
    <col min="5" max="5" width="9.8515625" style="50" customWidth="1"/>
    <col min="6" max="6" width="10.00390625" style="47" customWidth="1"/>
    <col min="7" max="7" width="6.421875" style="51" customWidth="1"/>
    <col min="8" max="8" width="3.28125" style="47" customWidth="1"/>
    <col min="9" max="12" width="7.57421875" style="47" customWidth="1"/>
    <col min="13" max="13" width="7.140625" style="47" customWidth="1"/>
    <col min="14" max="17" width="7.57421875" style="47" customWidth="1"/>
    <col min="18" max="18" width="7.140625" style="47" customWidth="1"/>
    <col min="19" max="19" width="4.57421875" style="47" customWidth="1"/>
    <col min="20" max="20" width="3.7109375" style="49" hidden="1" customWidth="1"/>
    <col min="21" max="21" width="3.8515625" style="52" hidden="1" customWidth="1"/>
    <col min="22" max="22" width="4.7109375" style="49" hidden="1" customWidth="1"/>
    <col min="23" max="24" width="3.421875" style="49" hidden="1" customWidth="1"/>
    <col min="25" max="25" width="5.28125" style="49" hidden="1" customWidth="1"/>
    <col min="26" max="26" width="3.8515625" style="49" hidden="1" customWidth="1"/>
    <col min="27" max="27" width="5.28125" style="49" hidden="1" customWidth="1"/>
    <col min="28" max="28" width="4.7109375" style="49" hidden="1" customWidth="1"/>
    <col min="29" max="33" width="5.28125" style="49" hidden="1" customWidth="1"/>
    <col min="34" max="34" width="4.28125" style="49" hidden="1" customWidth="1"/>
    <col min="35" max="16384" width="0" style="47" hidden="1" customWidth="1"/>
  </cols>
  <sheetData>
    <row r="1" spans="1:34" ht="24">
      <c r="A1" s="9"/>
      <c r="B1" s="9"/>
      <c r="C1" s="3" t="s">
        <v>54</v>
      </c>
      <c r="D1" s="4"/>
      <c r="E1" s="5"/>
      <c r="F1" s="6"/>
      <c r="G1" s="7"/>
      <c r="H1" s="6"/>
      <c r="I1" s="9"/>
      <c r="J1" s="8" t="s">
        <v>34</v>
      </c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 thickBot="1">
      <c r="A2" s="15"/>
      <c r="B2" s="15"/>
      <c r="C2" s="17"/>
      <c r="D2" s="18"/>
      <c r="E2" s="19"/>
      <c r="F2" s="14"/>
      <c r="G2" s="20"/>
      <c r="H2" s="14"/>
      <c r="I2" s="43"/>
      <c r="J2" s="15"/>
      <c r="K2" s="21"/>
      <c r="L2" s="14"/>
      <c r="M2" s="14"/>
      <c r="N2" s="14"/>
      <c r="O2" s="21"/>
      <c r="P2" s="14"/>
      <c r="Q2" s="14"/>
      <c r="R2" s="15"/>
      <c r="S2" s="15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5"/>
      <c r="B3" s="15"/>
      <c r="C3" s="80" t="s">
        <v>20</v>
      </c>
      <c r="D3" s="172"/>
      <c r="E3" s="173"/>
      <c r="F3" s="174"/>
      <c r="G3" s="151"/>
      <c r="H3" s="162"/>
      <c r="I3" s="175" t="s">
        <v>25</v>
      </c>
      <c r="J3" s="176"/>
      <c r="K3" s="176"/>
      <c r="L3" s="177"/>
      <c r="M3" s="178" t="s">
        <v>27</v>
      </c>
      <c r="N3" s="179"/>
      <c r="O3" s="180"/>
      <c r="P3" s="181" t="s">
        <v>18</v>
      </c>
      <c r="Q3" s="182"/>
      <c r="R3" s="183"/>
      <c r="S3" s="15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5"/>
      <c r="B4" s="15"/>
      <c r="C4" s="155" t="s">
        <v>4</v>
      </c>
      <c r="D4" s="186"/>
      <c r="E4" s="187"/>
      <c r="F4" s="188"/>
      <c r="G4" s="151"/>
      <c r="H4" s="162"/>
      <c r="I4" s="87" t="s">
        <v>6</v>
      </c>
      <c r="J4" s="38" t="s">
        <v>36</v>
      </c>
      <c r="K4" s="38" t="s">
        <v>28</v>
      </c>
      <c r="L4" s="39" t="s">
        <v>29</v>
      </c>
      <c r="M4" s="40">
        <v>1</v>
      </c>
      <c r="N4" s="41">
        <v>0.8</v>
      </c>
      <c r="O4" s="88">
        <v>0.6</v>
      </c>
      <c r="P4" s="42"/>
      <c r="Q4" s="2"/>
      <c r="R4" s="95"/>
      <c r="S4" s="15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 thickBot="1">
      <c r="A5" s="15"/>
      <c r="B5" s="15"/>
      <c r="C5" s="163"/>
      <c r="D5" s="189"/>
      <c r="E5" s="190"/>
      <c r="F5" s="191"/>
      <c r="G5" s="151"/>
      <c r="H5" s="162"/>
      <c r="I5" s="89" t="s">
        <v>35</v>
      </c>
      <c r="J5" s="90">
        <v>6</v>
      </c>
      <c r="K5" s="90">
        <v>1</v>
      </c>
      <c r="L5" s="91">
        <v>1</v>
      </c>
      <c r="M5" s="92">
        <f>R8*J5</f>
        <v>0</v>
      </c>
      <c r="N5" s="93">
        <f>M5*0.8</f>
        <v>0</v>
      </c>
      <c r="O5" s="94">
        <f>M5*0.6</f>
        <v>0</v>
      </c>
      <c r="P5" s="29" t="s">
        <v>10</v>
      </c>
      <c r="Q5" s="184"/>
      <c r="R5" s="185"/>
      <c r="S5" s="14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5"/>
      <c r="B6" s="15"/>
      <c r="C6" s="155" t="s">
        <v>3</v>
      </c>
      <c r="D6" s="164"/>
      <c r="E6" s="165"/>
      <c r="F6" s="166"/>
      <c r="G6" s="151"/>
      <c r="H6" s="162"/>
      <c r="I6" s="63"/>
      <c r="J6" s="64"/>
      <c r="K6" s="64"/>
      <c r="L6" s="64"/>
      <c r="M6" s="65"/>
      <c r="N6" s="66"/>
      <c r="O6" s="66"/>
      <c r="P6" s="99" t="s">
        <v>19</v>
      </c>
      <c r="Q6" s="170"/>
      <c r="R6" s="171"/>
      <c r="S6" s="14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5"/>
      <c r="B7" s="15"/>
      <c r="C7" s="163"/>
      <c r="D7" s="167"/>
      <c r="E7" s="168"/>
      <c r="F7" s="169"/>
      <c r="G7" s="151"/>
      <c r="H7" s="162"/>
      <c r="I7" s="63"/>
      <c r="J7" s="64"/>
      <c r="K7" s="64"/>
      <c r="L7" s="64"/>
      <c r="M7" s="65"/>
      <c r="N7" s="66"/>
      <c r="O7" s="66"/>
      <c r="P7" s="100" t="s">
        <v>11</v>
      </c>
      <c r="Q7" s="25" t="s">
        <v>30</v>
      </c>
      <c r="R7" s="96"/>
      <c r="S7" s="14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15"/>
      <c r="B8" s="15"/>
      <c r="C8" s="155" t="s">
        <v>2</v>
      </c>
      <c r="D8" s="157"/>
      <c r="E8" s="158"/>
      <c r="F8" s="160"/>
      <c r="G8" s="151"/>
      <c r="H8" s="162"/>
      <c r="I8" s="63"/>
      <c r="J8" s="64"/>
      <c r="K8" s="64"/>
      <c r="L8" s="64"/>
      <c r="M8" s="65"/>
      <c r="N8" s="66"/>
      <c r="O8" s="66"/>
      <c r="P8" s="100" t="s">
        <v>12</v>
      </c>
      <c r="Q8" s="25" t="s">
        <v>31</v>
      </c>
      <c r="R8" s="96"/>
      <c r="S8" s="14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>
      <c r="A9" s="15"/>
      <c r="B9" s="15"/>
      <c r="C9" s="156"/>
      <c r="D9" s="159"/>
      <c r="E9" s="159"/>
      <c r="F9" s="161"/>
      <c r="G9" s="151"/>
      <c r="H9" s="162"/>
      <c r="I9" s="63"/>
      <c r="J9" s="64"/>
      <c r="K9" s="67"/>
      <c r="L9" s="64"/>
      <c r="M9" s="65"/>
      <c r="N9" s="66"/>
      <c r="O9" s="66"/>
      <c r="P9" s="101" t="s">
        <v>13</v>
      </c>
      <c r="Q9" s="97" t="s">
        <v>32</v>
      </c>
      <c r="R9" s="98">
        <f>POWER(R8,0.425)*POWER(R7,0.725)*71.84/10000</f>
        <v>0</v>
      </c>
      <c r="S9" s="14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Bot="1">
      <c r="A10" s="15"/>
      <c r="B10" s="15"/>
      <c r="C10" s="16"/>
      <c r="D10" s="124"/>
      <c r="E10" s="124"/>
      <c r="F10" s="125"/>
      <c r="G10" s="151"/>
      <c r="H10" s="152"/>
      <c r="I10" s="26" t="s">
        <v>23</v>
      </c>
      <c r="J10" s="15"/>
      <c r="K10" s="15"/>
      <c r="L10" s="15"/>
      <c r="M10" s="15"/>
      <c r="N10" s="26" t="s">
        <v>17</v>
      </c>
      <c r="O10" s="15"/>
      <c r="P10" s="15"/>
      <c r="Q10" s="15"/>
      <c r="R10" s="15"/>
      <c r="S10" s="14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5"/>
      <c r="B11" s="22"/>
      <c r="C11" s="81" t="s">
        <v>22</v>
      </c>
      <c r="D11" s="147"/>
      <c r="E11" s="148"/>
      <c r="F11" s="120"/>
      <c r="G11" s="149" t="s">
        <v>0</v>
      </c>
      <c r="H11" s="150"/>
      <c r="I11" s="192">
        <v>1</v>
      </c>
      <c r="J11" s="121">
        <f>I11+1</f>
        <v>2</v>
      </c>
      <c r="K11" s="121">
        <f>J11+1</f>
        <v>3</v>
      </c>
      <c r="L11" s="121">
        <f>K11+1</f>
        <v>4</v>
      </c>
      <c r="M11" s="122" t="s">
        <v>14</v>
      </c>
      <c r="N11" s="121">
        <f>I11+4</f>
        <v>5</v>
      </c>
      <c r="O11" s="121">
        <f>J11+4</f>
        <v>6</v>
      </c>
      <c r="P11" s="121">
        <f>K11+4</f>
        <v>7</v>
      </c>
      <c r="Q11" s="121">
        <f>L11+4</f>
        <v>8</v>
      </c>
      <c r="R11" s="36" t="s">
        <v>5</v>
      </c>
      <c r="S11" s="15"/>
      <c r="T11" s="48"/>
      <c r="U11" s="49"/>
      <c r="V11" s="52"/>
    </row>
    <row r="12" spans="1:19" ht="15.75" customHeight="1">
      <c r="A12" s="15"/>
      <c r="B12" s="22"/>
      <c r="C12" s="82" t="s">
        <v>21</v>
      </c>
      <c r="D12" s="153"/>
      <c r="E12" s="154"/>
      <c r="F12" s="23"/>
      <c r="G12" s="135" t="s">
        <v>1</v>
      </c>
      <c r="H12" s="136"/>
      <c r="I12" s="193">
        <v>43831</v>
      </c>
      <c r="J12" s="37">
        <f>I12+14</f>
        <v>43845</v>
      </c>
      <c r="K12" s="37">
        <f>J12+14</f>
        <v>43859</v>
      </c>
      <c r="L12" s="37">
        <f>K12+14</f>
        <v>43873</v>
      </c>
      <c r="M12" s="37"/>
      <c r="N12" s="37">
        <f>L12+14</f>
        <v>43887</v>
      </c>
      <c r="O12" s="37">
        <f>N12+14</f>
        <v>43901</v>
      </c>
      <c r="P12" s="37">
        <f>O12+14</f>
        <v>43915</v>
      </c>
      <c r="Q12" s="37">
        <f>P12+14</f>
        <v>43929</v>
      </c>
      <c r="R12" s="61"/>
      <c r="S12" s="15"/>
    </row>
    <row r="13" spans="1:19" ht="15.75" customHeight="1">
      <c r="A13" s="15"/>
      <c r="B13" s="22"/>
      <c r="C13" s="83" t="s">
        <v>33</v>
      </c>
      <c r="D13" s="145"/>
      <c r="E13" s="146"/>
      <c r="F13" s="27"/>
      <c r="G13" s="135" t="s">
        <v>15</v>
      </c>
      <c r="H13" s="136"/>
      <c r="I13" s="55">
        <v>1</v>
      </c>
      <c r="J13" s="56">
        <v>1</v>
      </c>
      <c r="K13" s="56">
        <v>1</v>
      </c>
      <c r="L13" s="56">
        <v>1</v>
      </c>
      <c r="M13" s="142"/>
      <c r="N13" s="56">
        <v>1</v>
      </c>
      <c r="O13" s="56">
        <v>1</v>
      </c>
      <c r="P13" s="56">
        <v>1</v>
      </c>
      <c r="Q13" s="56">
        <v>1</v>
      </c>
      <c r="R13" s="132"/>
      <c r="S13" s="15"/>
    </row>
    <row r="14" spans="1:19" ht="15.75" customHeight="1" thickBot="1">
      <c r="A14" s="15"/>
      <c r="B14" s="22"/>
      <c r="C14" s="84"/>
      <c r="D14" s="85"/>
      <c r="E14" s="86"/>
      <c r="F14" s="27"/>
      <c r="G14" s="135" t="s">
        <v>7</v>
      </c>
      <c r="H14" s="136"/>
      <c r="I14" s="57"/>
      <c r="J14" s="57"/>
      <c r="K14" s="57"/>
      <c r="L14" s="57"/>
      <c r="M14" s="143"/>
      <c r="N14" s="57"/>
      <c r="O14" s="57"/>
      <c r="P14" s="57"/>
      <c r="Q14" s="57"/>
      <c r="R14" s="133"/>
      <c r="S14" s="15"/>
    </row>
    <row r="15" spans="1:19" ht="15.75" customHeight="1" thickBot="1">
      <c r="A15" s="15"/>
      <c r="B15" s="15"/>
      <c r="C15" s="15"/>
      <c r="D15" s="30"/>
      <c r="E15" s="24"/>
      <c r="F15" s="27"/>
      <c r="G15" s="137" t="s">
        <v>16</v>
      </c>
      <c r="H15" s="136"/>
      <c r="I15" s="58"/>
      <c r="J15" s="59"/>
      <c r="K15" s="59"/>
      <c r="L15" s="59"/>
      <c r="M15" s="143"/>
      <c r="N15" s="59"/>
      <c r="O15" s="59"/>
      <c r="P15" s="59"/>
      <c r="Q15" s="59"/>
      <c r="R15" s="133"/>
      <c r="S15" s="15"/>
    </row>
    <row r="16" spans="1:19" ht="19.5" customHeight="1" thickBot="1">
      <c r="A16" s="15"/>
      <c r="B16" s="15"/>
      <c r="C16" s="119" t="s">
        <v>9</v>
      </c>
      <c r="D16" s="138" t="s">
        <v>8</v>
      </c>
      <c r="E16" s="138"/>
      <c r="F16" s="139"/>
      <c r="G16" s="140" t="s">
        <v>26</v>
      </c>
      <c r="H16" s="141"/>
      <c r="I16" s="60" t="s">
        <v>46</v>
      </c>
      <c r="J16" s="60" t="s">
        <v>46</v>
      </c>
      <c r="K16" s="60"/>
      <c r="L16" s="60"/>
      <c r="M16" s="144"/>
      <c r="N16" s="60"/>
      <c r="O16" s="60"/>
      <c r="P16" s="60"/>
      <c r="Q16" s="60"/>
      <c r="R16" s="134"/>
      <c r="S16" s="15"/>
    </row>
    <row r="17" spans="1:38" ht="21.75" customHeight="1">
      <c r="A17" s="15"/>
      <c r="B17" s="117"/>
      <c r="C17" s="73" t="s">
        <v>41</v>
      </c>
      <c r="D17" s="44"/>
      <c r="E17" s="72"/>
      <c r="F17" s="44"/>
      <c r="G17" s="44"/>
      <c r="H17" s="45"/>
      <c r="I17" s="103"/>
      <c r="J17" s="103"/>
      <c r="K17" s="103"/>
      <c r="L17" s="104"/>
      <c r="M17" s="114"/>
      <c r="N17" s="102"/>
      <c r="O17" s="103"/>
      <c r="P17" s="103"/>
      <c r="Q17" s="104"/>
      <c r="R17" s="126" t="s">
        <v>55</v>
      </c>
      <c r="S17" s="77"/>
      <c r="T17" s="7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I17" s="49"/>
      <c r="AJ17" s="49"/>
      <c r="AK17" s="49"/>
      <c r="AL17" s="49"/>
    </row>
    <row r="18" spans="1:38" ht="21.75" customHeight="1">
      <c r="A18" s="15"/>
      <c r="B18" s="118" t="s">
        <v>40</v>
      </c>
      <c r="C18" s="68" t="s">
        <v>37</v>
      </c>
      <c r="D18" s="69" t="s">
        <v>38</v>
      </c>
      <c r="E18" s="70"/>
      <c r="F18" s="69"/>
      <c r="G18" s="69"/>
      <c r="H18" s="71"/>
      <c r="I18" s="53" t="str">
        <f>TEXT(I16,I16)</f>
        <v>+</v>
      </c>
      <c r="J18" s="53" t="str">
        <f>TEXT(J16,J16)</f>
        <v>+</v>
      </c>
      <c r="K18" s="53">
        <f>TEXT(K16,K16)</f>
      </c>
      <c r="L18" s="116">
        <f>TEXT(L16,L16)</f>
      </c>
      <c r="M18" s="115"/>
      <c r="N18" s="105">
        <f>TEXT(N16,N16)</f>
      </c>
      <c r="O18" s="53">
        <f>TEXT(O16,O16)</f>
      </c>
      <c r="P18" s="53">
        <f>TEXT(P16,P16)</f>
      </c>
      <c r="Q18" s="106">
        <f>TEXT(Q16,Q16)</f>
      </c>
      <c r="R18" s="126" t="s">
        <v>62</v>
      </c>
      <c r="S18" s="77"/>
      <c r="T18" s="7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I18" s="49"/>
      <c r="AJ18" s="49"/>
      <c r="AK18" s="49"/>
      <c r="AL18" s="49"/>
    </row>
    <row r="19" spans="1:38" ht="21.75" customHeight="1">
      <c r="A19" s="15"/>
      <c r="B19" s="107"/>
      <c r="C19" s="123" t="s">
        <v>51</v>
      </c>
      <c r="D19" s="62"/>
      <c r="E19" s="13"/>
      <c r="F19" s="11"/>
      <c r="G19" s="12"/>
      <c r="H19" s="28"/>
      <c r="I19" s="53"/>
      <c r="J19" s="54"/>
      <c r="K19" s="54"/>
      <c r="L19" s="106"/>
      <c r="M19" s="31"/>
      <c r="N19" s="105"/>
      <c r="O19" s="54"/>
      <c r="P19" s="54"/>
      <c r="Q19" s="106"/>
      <c r="R19" s="127" t="s">
        <v>63</v>
      </c>
      <c r="S19" s="76"/>
      <c r="T19" s="7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I19" s="49"/>
      <c r="AJ19" s="49"/>
      <c r="AK19" s="49"/>
      <c r="AL19" s="49"/>
    </row>
    <row r="20" spans="1:38" ht="21.75" customHeight="1">
      <c r="A20" s="15"/>
      <c r="B20" s="107" t="s">
        <v>48</v>
      </c>
      <c r="C20" s="46" t="s">
        <v>49</v>
      </c>
      <c r="D20" s="11" t="s">
        <v>50</v>
      </c>
      <c r="E20" s="13"/>
      <c r="F20" s="11"/>
      <c r="G20" s="12"/>
      <c r="H20" s="28"/>
      <c r="I20" s="53" t="str">
        <f>TEXT(I16,I16)</f>
        <v>+</v>
      </c>
      <c r="J20" s="53" t="str">
        <f>TEXT(J16,J16)</f>
        <v>+</v>
      </c>
      <c r="K20" s="53">
        <f>TEXT(K16,K16)</f>
      </c>
      <c r="L20" s="106">
        <f>TEXT(L16,L16)</f>
      </c>
      <c r="M20" s="31"/>
      <c r="N20" s="107">
        <f>TEXT(N16,N16)</f>
      </c>
      <c r="O20" s="54">
        <f>TEXT(O16,O16)</f>
      </c>
      <c r="P20" s="54">
        <f>TEXT(P16,P16)</f>
      </c>
      <c r="Q20" s="108">
        <f>TEXT(Q16,Q16)</f>
      </c>
      <c r="R20" s="126" t="s">
        <v>64</v>
      </c>
      <c r="S20" s="76"/>
      <c r="T20" s="7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I20" s="49"/>
      <c r="AJ20" s="49"/>
      <c r="AK20" s="49"/>
      <c r="AL20" s="49"/>
    </row>
    <row r="21" spans="1:38" ht="21.75" customHeight="1">
      <c r="A21" s="15"/>
      <c r="B21" s="107"/>
      <c r="C21" s="46" t="s">
        <v>52</v>
      </c>
      <c r="D21" s="62"/>
      <c r="E21" s="13"/>
      <c r="F21" s="11"/>
      <c r="G21" s="12"/>
      <c r="H21" s="28"/>
      <c r="I21" s="53"/>
      <c r="J21" s="53"/>
      <c r="K21" s="53"/>
      <c r="L21" s="106"/>
      <c r="M21" s="31"/>
      <c r="N21" s="105"/>
      <c r="O21" s="53"/>
      <c r="P21" s="53"/>
      <c r="Q21" s="106"/>
      <c r="R21" s="127" t="s">
        <v>56</v>
      </c>
      <c r="S21" s="76"/>
      <c r="T21" s="7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I21" s="49"/>
      <c r="AJ21" s="49"/>
      <c r="AK21" s="49"/>
      <c r="AL21" s="49"/>
    </row>
    <row r="22" spans="1:38" ht="21.75" customHeight="1">
      <c r="A22" s="15"/>
      <c r="B22" s="107" t="s">
        <v>47</v>
      </c>
      <c r="C22" s="46" t="s">
        <v>39</v>
      </c>
      <c r="D22" s="62" t="s">
        <v>42</v>
      </c>
      <c r="E22" s="74">
        <f>ROUND(M5,-1)</f>
        <v>0</v>
      </c>
      <c r="F22" s="11" t="s">
        <v>43</v>
      </c>
      <c r="G22" s="12">
        <f>100-E22/20</f>
        <v>100</v>
      </c>
      <c r="H22" s="28" t="s">
        <v>44</v>
      </c>
      <c r="I22" s="53" t="str">
        <f>TEXT(I16,I16)</f>
        <v>+</v>
      </c>
      <c r="J22" s="53" t="str">
        <f>TEXT(J16,J16)</f>
        <v>+</v>
      </c>
      <c r="K22" s="53">
        <f>TEXT(K16,K16)</f>
      </c>
      <c r="L22" s="106">
        <f>TEXT(L16,L16)</f>
      </c>
      <c r="M22" s="31"/>
      <c r="N22" s="105">
        <f>TEXT(N16,N16)</f>
      </c>
      <c r="O22" s="53">
        <f>TEXT(O16,O16)</f>
      </c>
      <c r="P22" s="53">
        <f>TEXT(P16,P16)</f>
      </c>
      <c r="Q22" s="106">
        <f>TEXT(Q16,Q16)</f>
      </c>
      <c r="R22" s="127" t="s">
        <v>57</v>
      </c>
      <c r="S22" s="76"/>
      <c r="T22" s="7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I22" s="49"/>
      <c r="AJ22" s="49"/>
      <c r="AK22" s="49"/>
      <c r="AL22" s="49"/>
    </row>
    <row r="23" spans="1:38" ht="19.5" customHeight="1">
      <c r="A23" s="15"/>
      <c r="B23" s="107"/>
      <c r="C23" s="46"/>
      <c r="D23" s="62"/>
      <c r="E23" s="13"/>
      <c r="F23" s="11"/>
      <c r="G23" s="12"/>
      <c r="H23" s="28"/>
      <c r="I23" s="54"/>
      <c r="J23" s="54"/>
      <c r="K23" s="54"/>
      <c r="L23" s="106"/>
      <c r="M23" s="31"/>
      <c r="N23" s="107"/>
      <c r="O23" s="54"/>
      <c r="P23" s="54"/>
      <c r="Q23" s="106"/>
      <c r="R23" s="127" t="s">
        <v>58</v>
      </c>
      <c r="S23" s="76"/>
      <c r="T23" s="7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I23" s="49"/>
      <c r="AJ23" s="49"/>
      <c r="AK23" s="49"/>
      <c r="AL23" s="49"/>
    </row>
    <row r="24" spans="1:38" ht="21.75" customHeight="1">
      <c r="A24" s="15"/>
      <c r="B24" s="107"/>
      <c r="C24" s="46"/>
      <c r="D24" s="11" t="s">
        <v>53</v>
      </c>
      <c r="E24" s="13"/>
      <c r="F24" s="11"/>
      <c r="G24" s="12"/>
      <c r="H24" s="28"/>
      <c r="I24" s="54"/>
      <c r="J24" s="54"/>
      <c r="K24" s="54"/>
      <c r="L24" s="106"/>
      <c r="M24" s="31"/>
      <c r="N24" s="107"/>
      <c r="O24" s="54"/>
      <c r="P24" s="54"/>
      <c r="Q24" s="106"/>
      <c r="R24" s="127" t="s">
        <v>65</v>
      </c>
      <c r="S24" s="76"/>
      <c r="T24" s="7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I24" s="49"/>
      <c r="AJ24" s="49"/>
      <c r="AK24" s="49"/>
      <c r="AL24" s="49"/>
    </row>
    <row r="25" spans="1:38" ht="19.5" customHeight="1">
      <c r="A25" s="15"/>
      <c r="B25" s="107"/>
      <c r="C25" s="46"/>
      <c r="D25" s="62"/>
      <c r="E25" s="13"/>
      <c r="F25" s="11"/>
      <c r="G25" s="12"/>
      <c r="H25" s="28"/>
      <c r="I25" s="54"/>
      <c r="J25" s="54"/>
      <c r="K25" s="54"/>
      <c r="L25" s="106"/>
      <c r="M25" s="31"/>
      <c r="N25" s="107"/>
      <c r="O25" s="54"/>
      <c r="P25" s="54"/>
      <c r="Q25" s="106"/>
      <c r="R25" s="127" t="s">
        <v>67</v>
      </c>
      <c r="S25" s="76"/>
      <c r="T25" s="7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I25" s="49"/>
      <c r="AJ25" s="49"/>
      <c r="AK25" s="49"/>
      <c r="AL25" s="49"/>
    </row>
    <row r="26" spans="1:38" ht="19.5" customHeight="1">
      <c r="A26" s="15"/>
      <c r="B26" s="107"/>
      <c r="C26" s="46"/>
      <c r="D26" s="62"/>
      <c r="E26" s="13"/>
      <c r="F26" s="11"/>
      <c r="G26" s="12"/>
      <c r="H26" s="28"/>
      <c r="I26" s="54"/>
      <c r="J26" s="54"/>
      <c r="K26" s="54"/>
      <c r="L26" s="106"/>
      <c r="M26" s="31"/>
      <c r="N26" s="107"/>
      <c r="O26" s="54"/>
      <c r="P26" s="54"/>
      <c r="Q26" s="106"/>
      <c r="R26" s="127" t="s">
        <v>66</v>
      </c>
      <c r="S26" s="76"/>
      <c r="T26" s="7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I26" s="49"/>
      <c r="AJ26" s="49"/>
      <c r="AK26" s="49"/>
      <c r="AL26" s="49"/>
    </row>
    <row r="27" spans="1:38" ht="19.5" customHeight="1">
      <c r="A27" s="15"/>
      <c r="B27" s="107"/>
      <c r="C27" s="46"/>
      <c r="D27" s="62"/>
      <c r="E27" s="13"/>
      <c r="F27" s="11"/>
      <c r="G27" s="12"/>
      <c r="H27" s="28"/>
      <c r="I27" s="54"/>
      <c r="J27" s="54"/>
      <c r="K27" s="54"/>
      <c r="L27" s="106"/>
      <c r="M27" s="31"/>
      <c r="N27" s="107"/>
      <c r="O27" s="54"/>
      <c r="P27" s="54"/>
      <c r="Q27" s="106"/>
      <c r="R27" s="79"/>
      <c r="S27" s="76"/>
      <c r="T27" s="7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I27" s="49"/>
      <c r="AJ27" s="49"/>
      <c r="AK27" s="49"/>
      <c r="AL27" s="49"/>
    </row>
    <row r="28" spans="1:38" ht="19.5" customHeight="1">
      <c r="A28" s="15"/>
      <c r="B28" s="107"/>
      <c r="C28" s="46"/>
      <c r="D28" s="62"/>
      <c r="E28" s="13"/>
      <c r="F28" s="11"/>
      <c r="G28" s="12"/>
      <c r="H28" s="28"/>
      <c r="I28" s="54"/>
      <c r="J28" s="54"/>
      <c r="K28" s="54"/>
      <c r="L28" s="106"/>
      <c r="M28" s="31"/>
      <c r="N28" s="107"/>
      <c r="O28" s="54"/>
      <c r="P28" s="54"/>
      <c r="Q28" s="106"/>
      <c r="R28" s="127" t="s">
        <v>59</v>
      </c>
      <c r="S28" s="76"/>
      <c r="T28" s="7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I28" s="49"/>
      <c r="AJ28" s="49"/>
      <c r="AK28" s="49"/>
      <c r="AL28" s="49"/>
    </row>
    <row r="29" spans="1:38" ht="19.5" customHeight="1">
      <c r="A29" s="15"/>
      <c r="B29" s="107"/>
      <c r="C29" s="46"/>
      <c r="D29" s="62"/>
      <c r="E29" s="13"/>
      <c r="F29" s="11"/>
      <c r="G29" s="12"/>
      <c r="H29" s="28"/>
      <c r="I29" s="54"/>
      <c r="J29" s="54"/>
      <c r="K29" s="54"/>
      <c r="L29" s="106"/>
      <c r="M29" s="31"/>
      <c r="N29" s="107"/>
      <c r="O29" s="54"/>
      <c r="P29" s="54"/>
      <c r="Q29" s="106"/>
      <c r="R29" s="127" t="s">
        <v>60</v>
      </c>
      <c r="S29" s="76"/>
      <c r="T29" s="7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I29" s="49"/>
      <c r="AJ29" s="49"/>
      <c r="AK29" s="49"/>
      <c r="AL29" s="49"/>
    </row>
    <row r="30" spans="1:38" ht="19.5" customHeight="1">
      <c r="A30" s="15"/>
      <c r="B30" s="107"/>
      <c r="C30" s="46"/>
      <c r="D30" s="11"/>
      <c r="E30" s="13"/>
      <c r="F30" s="11"/>
      <c r="G30" s="12"/>
      <c r="H30" s="28"/>
      <c r="I30" s="54"/>
      <c r="J30" s="54"/>
      <c r="K30" s="54"/>
      <c r="L30" s="106"/>
      <c r="M30" s="31"/>
      <c r="N30" s="107"/>
      <c r="O30" s="54"/>
      <c r="P30" s="54"/>
      <c r="Q30" s="106"/>
      <c r="R30" s="127" t="s">
        <v>61</v>
      </c>
      <c r="S30" s="76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I30" s="49"/>
      <c r="AJ30" s="49"/>
      <c r="AK30" s="49"/>
      <c r="AL30" s="49"/>
    </row>
    <row r="31" spans="9:17" ht="0" customHeight="1" hidden="1">
      <c r="I31" s="49"/>
      <c r="J31" s="49"/>
      <c r="K31" s="49"/>
      <c r="L31" s="110"/>
      <c r="N31" s="109"/>
      <c r="O31" s="49"/>
      <c r="P31" s="49"/>
      <c r="Q31" s="110"/>
    </row>
    <row r="32" spans="1:38" ht="18" customHeight="1" thickBot="1">
      <c r="A32" s="15"/>
      <c r="B32" s="128" t="s">
        <v>45</v>
      </c>
      <c r="C32" s="129"/>
      <c r="D32" s="130"/>
      <c r="E32" s="130"/>
      <c r="F32" s="130"/>
      <c r="G32" s="130"/>
      <c r="H32" s="131"/>
      <c r="I32" s="112"/>
      <c r="J32" s="112"/>
      <c r="K32" s="112"/>
      <c r="L32" s="113"/>
      <c r="M32" s="31"/>
      <c r="N32" s="111"/>
      <c r="O32" s="112"/>
      <c r="P32" s="112"/>
      <c r="Q32" s="113"/>
      <c r="R32" s="35"/>
      <c r="S32" s="15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I32" s="49"/>
      <c r="AJ32" s="49"/>
      <c r="AK32" s="49"/>
      <c r="AL32" s="49"/>
    </row>
    <row r="33" spans="1:38" ht="13.5">
      <c r="A33" s="15"/>
      <c r="B33" s="15"/>
      <c r="C33" s="15"/>
      <c r="D33" s="32"/>
      <c r="E33" s="33"/>
      <c r="F33" s="15"/>
      <c r="G33" s="34"/>
      <c r="H33" s="32"/>
      <c r="I33" s="31"/>
      <c r="J33" s="31"/>
      <c r="K33" s="31"/>
      <c r="L33" s="15"/>
      <c r="M33" s="75" t="s">
        <v>24</v>
      </c>
      <c r="N33" s="15"/>
      <c r="O33" s="31"/>
      <c r="P33" s="31"/>
      <c r="Q33" s="31"/>
      <c r="R33" s="35"/>
      <c r="S33" s="15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I33" s="49"/>
      <c r="AJ33" s="49"/>
      <c r="AK33" s="49"/>
      <c r="AL33" s="49"/>
    </row>
  </sheetData>
  <sheetProtection sheet="1"/>
  <mergeCells count="36">
    <mergeCell ref="Q6:R6"/>
    <mergeCell ref="D3:F3"/>
    <mergeCell ref="G3:H3"/>
    <mergeCell ref="I3:L3"/>
    <mergeCell ref="M3:O3"/>
    <mergeCell ref="P3:R3"/>
    <mergeCell ref="Q5:R5"/>
    <mergeCell ref="D4:F4"/>
    <mergeCell ref="D5:F5"/>
    <mergeCell ref="C4:C5"/>
    <mergeCell ref="G4:H4"/>
    <mergeCell ref="G5:H5"/>
    <mergeCell ref="C6:C7"/>
    <mergeCell ref="D6:F6"/>
    <mergeCell ref="G6:H6"/>
    <mergeCell ref="D7:F7"/>
    <mergeCell ref="G7:H7"/>
    <mergeCell ref="D11:E11"/>
    <mergeCell ref="G11:H11"/>
    <mergeCell ref="G10:H10"/>
    <mergeCell ref="G12:H12"/>
    <mergeCell ref="D12:E12"/>
    <mergeCell ref="C8:C9"/>
    <mergeCell ref="D8:E9"/>
    <mergeCell ref="F8:F9"/>
    <mergeCell ref="G8:H8"/>
    <mergeCell ref="G9:H9"/>
    <mergeCell ref="B32:H32"/>
    <mergeCell ref="R13:R16"/>
    <mergeCell ref="G14:H14"/>
    <mergeCell ref="G15:H15"/>
    <mergeCell ref="D16:F16"/>
    <mergeCell ref="G16:H16"/>
    <mergeCell ref="M13:M16"/>
    <mergeCell ref="D13:E13"/>
    <mergeCell ref="G13:H13"/>
  </mergeCells>
  <conditionalFormatting sqref="I32:L32 N32:Q32 I23:L30 N23:Q30 I21:L21 J19:L19 O19:Q19 N21:Q21">
    <cfRule type="cellIs" priority="27" dxfId="4" operator="equal" stopIfTrue="1">
      <formula>"実施"</formula>
    </cfRule>
  </conditionalFormatting>
  <conditionalFormatting sqref="I22:L22 J17:L17 N17:Q17 J18:Q18 N22:Q22 I17:I20 J20:L20 N19:N20 O20:Q20">
    <cfRule type="cellIs" priority="28" dxfId="4" operator="equal" stopIfTrue="1">
      <formula>"+"</formula>
    </cfRule>
  </conditionalFormatting>
  <conditionalFormatting sqref="I23:L31 I17:L17 N17:Q17 N23:Q31 I21:L21 J19:L19 O19:Q19 N21:Q21">
    <cfRule type="cellIs" priority="2" dxfId="0" operator="equal" stopIfTrue="1">
      <formula>"+"</formula>
    </cfRule>
    <cfRule type="cellIs" priority="4" dxfId="0" operator="equal" stopIfTrue="1">
      <formula>"＋"</formula>
    </cfRule>
  </conditionalFormatting>
  <dataValidations count="8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</dataValidations>
  <printOptions/>
  <pageMargins left="0.16" right="0" top="0.3937007874015748" bottom="0" header="0.3937007874015748" footer="0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2018-02-26T05:28:17Z</cp:lastPrinted>
  <dcterms:created xsi:type="dcterms:W3CDTF">2008-11-30T10:59:24Z</dcterms:created>
  <dcterms:modified xsi:type="dcterms:W3CDTF">2020-10-13T01:36:35Z</dcterms:modified>
  <cp:category/>
  <cp:version/>
  <cp:contentType/>
  <cp:contentStatus/>
</cp:coreProperties>
</file>