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480" windowHeight="8430" tabRatio="823" activeTab="0"/>
  </bookViews>
  <sheets>
    <sheet name="IDR+Ara-C" sheetId="1" r:id="rId1"/>
  </sheets>
  <definedNames>
    <definedName name="_xlnm.Print_Area" localSheetId="0">'IDR+Ara-C'!$A$1:$S$33</definedName>
    <definedName name="Z_5AF54F3A_B2B8_471F_9DC3_488F93E85E4A_.wvu.Cols" localSheetId="0" hidden="1">'IDR+Ara-C'!$T:$IV</definedName>
    <definedName name="Z_5AF54F3A_B2B8_471F_9DC3_488F93E85E4A_.wvu.FilterData" localSheetId="0" hidden="1">'IDR+Ara-C'!$M$4:$O$8</definedName>
    <definedName name="Z_5AF54F3A_B2B8_471F_9DC3_488F93E85E4A_.wvu.PrintArea" localSheetId="0" hidden="1">'IDR+Ara-C'!$A$1:$S$33</definedName>
    <definedName name="Z_5AF54F3A_B2B8_471F_9DC3_488F93E85E4A_.wvu.Rows" localSheetId="0" hidden="1">'IDR+Ara-C'!#REF!,'IDR+Ara-C'!#REF!</definedName>
    <definedName name="Z_6FE1FD3C_2396_4D4A_9A08_E4DD022E692A_.wvu.Cols" localSheetId="0" hidden="1">'IDR+Ara-C'!$T:$IV</definedName>
    <definedName name="Z_6FE1FD3C_2396_4D4A_9A08_E4DD022E692A_.wvu.FilterData" localSheetId="0" hidden="1">'IDR+Ara-C'!$M$4:$O$8</definedName>
    <definedName name="Z_6FE1FD3C_2396_4D4A_9A08_E4DD022E692A_.wvu.PrintArea" localSheetId="0" hidden="1">'IDR+Ara-C'!$A:$S</definedName>
    <definedName name="Z_6FE1FD3C_2396_4D4A_9A08_E4DD022E692A_.wvu.Rows" localSheetId="0" hidden="1">'IDR+Ara-C'!#REF!,'IDR+Ara-C'!#REF!</definedName>
  </definedNames>
  <calcPr fullCalcOnLoad="1"/>
</workbook>
</file>

<file path=xl/sharedStrings.xml><?xml version="1.0" encoding="utf-8"?>
<sst xmlns="http://schemas.openxmlformats.org/spreadsheetml/2006/main" count="84" uniqueCount="73">
  <si>
    <t>患者情報</t>
  </si>
  <si>
    <t>以上　末梢静脈より</t>
  </si>
  <si>
    <t>施行開始日</t>
  </si>
  <si>
    <t>投与方法</t>
  </si>
  <si>
    <t>計算投与量(mg/body)</t>
  </si>
  <si>
    <t>ID（外来）</t>
  </si>
  <si>
    <t>薬剤</t>
  </si>
  <si>
    <t>年齢</t>
  </si>
  <si>
    <t>患者名（カタカナ）</t>
  </si>
  <si>
    <t>PS</t>
  </si>
  <si>
    <t>身長</t>
  </si>
  <si>
    <t>生年月日(西暦)</t>
  </si>
  <si>
    <t>体重</t>
  </si>
  <si>
    <t>体表面積</t>
  </si>
  <si>
    <r>
      <t>m</t>
    </r>
    <r>
      <rPr>
        <vertAlign val="superscript"/>
        <sz val="11"/>
        <rFont val="ＭＳ ゴシック"/>
        <family val="3"/>
      </rPr>
      <t>2</t>
    </r>
  </si>
  <si>
    <r>
      <t>*体表面積=(身長cm)</t>
    </r>
    <r>
      <rPr>
        <vertAlign val="superscript"/>
        <sz val="9"/>
        <color indexed="8"/>
        <rFont val="ＭＳ Ｐゴシック"/>
        <family val="3"/>
      </rPr>
      <t>0.725</t>
    </r>
    <r>
      <rPr>
        <sz val="9"/>
        <color indexed="8"/>
        <rFont val="ＭＳ Ｐゴシック"/>
        <family val="3"/>
      </rPr>
      <t>x(体重kg)</t>
    </r>
    <r>
      <rPr>
        <vertAlign val="superscript"/>
        <sz val="9"/>
        <color indexed="8"/>
        <rFont val="ＭＳ Ｐゴシック"/>
        <family val="3"/>
      </rPr>
      <t>0.425</t>
    </r>
    <r>
      <rPr>
        <sz val="9"/>
        <color indexed="8"/>
        <rFont val="ＭＳ Ｐゴシック"/>
        <family val="3"/>
      </rPr>
      <t>x0.007184</t>
    </r>
  </si>
  <si>
    <t>*実際は計算式の1位を四捨五入したものを投与量とする。</t>
  </si>
  <si>
    <t>日付</t>
  </si>
  <si>
    <t>量(%)</t>
  </si>
  <si>
    <t>指示Dr</t>
  </si>
  <si>
    <t>監査</t>
  </si>
  <si>
    <t>投与順/投与時間(投与法)</t>
  </si>
  <si>
    <t>注射処方</t>
  </si>
  <si>
    <t>実施確定印</t>
  </si>
  <si>
    <t>①</t>
  </si>
  <si>
    <r>
      <t>mg/m</t>
    </r>
    <r>
      <rPr>
        <vertAlign val="superscript"/>
        <sz val="11"/>
        <color indexed="8"/>
        <rFont val="ＭＳ ゴシック"/>
        <family val="3"/>
      </rPr>
      <t>2</t>
    </r>
  </si>
  <si>
    <t>day</t>
  </si>
  <si>
    <t>hr</t>
  </si>
  <si>
    <t>cm</t>
  </si>
  <si>
    <t>kg</t>
  </si>
  <si>
    <t>+</t>
  </si>
  <si>
    <t>mL</t>
  </si>
  <si>
    <t>ﾗｲﾝ内ﾌﾗｯｼｭ用</t>
  </si>
  <si>
    <t>②</t>
  </si>
  <si>
    <t>day1</t>
  </si>
  <si>
    <t>⑤</t>
  </si>
  <si>
    <t>ﾗｲﾝｷｰﾌﾟ用(点滴静注)</t>
  </si>
  <si>
    <t>30分  (点滴静注)</t>
  </si>
  <si>
    <r>
      <t>注射薬・指示処方箋(内科・急性骨髄性白血病)</t>
    </r>
    <r>
      <rPr>
        <b/>
        <sz val="20"/>
        <color indexed="8"/>
        <rFont val="ＭＳ ゴシック"/>
        <family val="3"/>
      </rPr>
      <t>　</t>
    </r>
  </si>
  <si>
    <t>Ara-C</t>
  </si>
  <si>
    <t>生食　50mL</t>
  </si>
  <si>
    <t>day2</t>
  </si>
  <si>
    <t>day3</t>
  </si>
  <si>
    <t>day4</t>
  </si>
  <si>
    <t>day5</t>
  </si>
  <si>
    <t>day6</t>
  </si>
  <si>
    <t>day7</t>
  </si>
  <si>
    <t>ｷﾛｻｲﾄﾞ</t>
  </si>
  <si>
    <t>mg ＋生食</t>
  </si>
  <si>
    <t>24時間  (点滴静注)</t>
  </si>
  <si>
    <t>③</t>
  </si>
  <si>
    <t>④</t>
  </si>
  <si>
    <t>生食　500mL</t>
  </si>
  <si>
    <t>IDR</t>
  </si>
  <si>
    <t>1～3</t>
  </si>
  <si>
    <t>ｱﾛｷｼ0.75mg/50mｌ</t>
  </si>
  <si>
    <t>ｲﾀﾞﾏｲｼﾝ</t>
  </si>
  <si>
    <t>1～7</t>
  </si>
  <si>
    <t>ｲﾀﾞﾏｲｼﾝ併用時23時間</t>
  </si>
  <si>
    <t>注射用蒸留水　20ｍL</t>
  </si>
  <si>
    <t>③に混注</t>
  </si>
  <si>
    <t>他のアントラサイクリン系薬剤による前治療のある場合は，</t>
  </si>
  <si>
    <t>ｲﾀﾞﾏｲｼﾝ総投与量は，120mg/㎡を超えてはならない。</t>
  </si>
  <si>
    <t>用量の1/4が加算される</t>
  </si>
  <si>
    <t>ﾌﾟﾛﾄｺｰﾙ1-16:IDR+Ara-C療法(寛解･A群）(4週毎)</t>
  </si>
  <si>
    <t>それまでのダウノマイシン，又はドキソルビシンの</t>
  </si>
  <si>
    <t>生食 50ml</t>
  </si>
  <si>
    <t>(ライン内フラッシュ用)</t>
  </si>
  <si>
    <t>⑤の後  　(点滴静注)</t>
  </si>
  <si>
    <t>⑥</t>
  </si>
  <si>
    <t>ｷﾛｻｲﾄﾞ：非壊死性抗癌剤</t>
  </si>
  <si>
    <t>ｲﾀﾞﾏｲｼﾝ：壊死性抗癌剤</t>
  </si>
  <si>
    <t>day8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</si>
</sst>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0_ "/>
    <numFmt numFmtId="179" formatCode="m/d;@"/>
    <numFmt numFmtId="180" formatCode="0.0_ 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yyyy/mm/dd"/>
    <numFmt numFmtId="186" formatCode="0.0_);[Red]\(0.0\)"/>
    <numFmt numFmtId="187" formatCode="0.00_);[Red]\(0.00\)"/>
    <numFmt numFmtId="188" formatCode="yyyy&quot;年&quot;m&quot;月&quot;d&quot;日&quot;;@"/>
    <numFmt numFmtId="189" formatCode="m&quot;月&quot;d&quot;日&quot;;@"/>
  </numFmts>
  <fonts count="6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8"/>
      <name val="ＭＳ ゴシック"/>
      <family val="3"/>
    </font>
    <font>
      <b/>
      <sz val="2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2"/>
      <color indexed="8"/>
      <name val="ＭＳ ゴシック"/>
      <family val="3"/>
    </font>
    <font>
      <b/>
      <sz val="11"/>
      <color indexed="8"/>
      <name val="ＭＳ ゴシック"/>
      <family val="3"/>
    </font>
    <font>
      <vertAlign val="superscript"/>
      <sz val="11"/>
      <color indexed="8"/>
      <name val="ＭＳ ゴシック"/>
      <family val="3"/>
    </font>
    <font>
      <b/>
      <sz val="8"/>
      <color indexed="8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10"/>
      <color indexed="8"/>
      <name val="ＭＳ 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vertAlign val="superscript"/>
      <sz val="11"/>
      <name val="ＭＳ ゴシック"/>
      <family val="3"/>
    </font>
    <font>
      <sz val="12"/>
      <name val="ＭＳ ゴシック"/>
      <family val="3"/>
    </font>
    <font>
      <sz val="9"/>
      <color indexed="8"/>
      <name val="ＭＳ Ｐゴシック"/>
      <family val="3"/>
    </font>
    <font>
      <vertAlign val="superscript"/>
      <sz val="9"/>
      <color indexed="8"/>
      <name val="ＭＳ Ｐゴシック"/>
      <family val="3"/>
    </font>
    <font>
      <sz val="11"/>
      <color indexed="44"/>
      <name val="ＭＳ Ｐゴシック"/>
      <family val="3"/>
    </font>
    <font>
      <sz val="9"/>
      <color indexed="8"/>
      <name val="ＭＳ ゴシック"/>
      <family val="3"/>
    </font>
    <font>
      <sz val="8"/>
      <color indexed="8"/>
      <name val="ＭＳ ゴシック"/>
      <family val="3"/>
    </font>
    <font>
      <b/>
      <sz val="11"/>
      <color indexed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MS UI Gothic"/>
      <family val="3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theme="1"/>
      <name val="ＭＳ ゴシック"/>
      <family val="3"/>
    </font>
    <font>
      <b/>
      <sz val="18"/>
      <color theme="1"/>
      <name val="ＭＳ ゴシック"/>
      <family val="3"/>
    </font>
    <font>
      <sz val="11"/>
      <color theme="1"/>
      <name val="MS UI Gothic"/>
      <family val="3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34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ck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medium"/>
    </border>
    <border>
      <left/>
      <right style="thin"/>
      <top>
        <color indexed="63"/>
      </top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ck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ck"/>
    </border>
    <border>
      <left/>
      <right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ck"/>
      <top style="medium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medium"/>
      <right/>
      <top style="thin"/>
      <bottom>
        <color indexed="63"/>
      </bottom>
    </border>
    <border>
      <left/>
      <right style="thick"/>
      <top style="thin"/>
      <bottom>
        <color indexed="63"/>
      </bottom>
    </border>
    <border>
      <left>
        <color indexed="63"/>
      </left>
      <right style="thick"/>
      <top style="medium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ck"/>
    </border>
    <border>
      <left>
        <color indexed="63"/>
      </left>
      <right style="medium"/>
      <top style="thin"/>
      <bottom style="thick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0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1" applyNumberFormat="0" applyAlignment="0" applyProtection="0"/>
    <xf numFmtId="0" fontId="49" fillId="26" borderId="0" applyNumberFormat="0" applyBorder="0" applyAlignment="0" applyProtection="0"/>
    <xf numFmtId="9" fontId="1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51" fillId="0" borderId="3" applyNumberFormat="0" applyFill="0" applyAlignment="0" applyProtection="0"/>
    <xf numFmtId="0" fontId="52" fillId="28" borderId="0" applyNumberFormat="0" applyBorder="0" applyAlignment="0" applyProtection="0"/>
    <xf numFmtId="0" fontId="53" fillId="29" borderId="4" applyNumberFormat="0" applyAlignment="0" applyProtection="0"/>
    <xf numFmtId="0" fontId="54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9" borderId="9" applyNumberFormat="0" applyAlignment="0" applyProtection="0"/>
    <xf numFmtId="0" fontId="60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1" fillId="30" borderId="4" applyNumberFormat="0" applyAlignment="0" applyProtection="0"/>
    <xf numFmtId="0" fontId="13" fillId="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</cellStyleXfs>
  <cellXfs count="239">
    <xf numFmtId="0" fontId="0" fillId="0" borderId="0" xfId="0" applyFont="1" applyAlignment="1">
      <alignment vertical="center"/>
    </xf>
    <xf numFmtId="0" fontId="0" fillId="32" borderId="0" xfId="0" applyFill="1" applyAlignment="1">
      <alignment vertical="center"/>
    </xf>
    <xf numFmtId="176" fontId="3" fillId="32" borderId="0" xfId="0" applyNumberFormat="1" applyFont="1" applyFill="1" applyAlignment="1">
      <alignment vertical="center"/>
    </xf>
    <xf numFmtId="0" fontId="4" fillId="32" borderId="0" xfId="0" applyFont="1" applyFill="1" applyAlignment="1">
      <alignment vertical="center"/>
    </xf>
    <xf numFmtId="176" fontId="5" fillId="32" borderId="0" xfId="0" applyNumberFormat="1" applyFont="1" applyFill="1" applyAlignment="1">
      <alignment vertical="center"/>
    </xf>
    <xf numFmtId="0" fontId="5" fillId="32" borderId="0" xfId="0" applyFont="1" applyFill="1" applyAlignment="1">
      <alignment vertical="center"/>
    </xf>
    <xf numFmtId="0" fontId="5" fillId="32" borderId="0" xfId="0" applyFont="1" applyFill="1" applyAlignment="1">
      <alignment horizontal="right" vertical="center"/>
    </xf>
    <xf numFmtId="0" fontId="3" fillId="32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33" borderId="0" xfId="0" applyFill="1" applyAlignment="1">
      <alignment vertical="center"/>
    </xf>
    <xf numFmtId="176" fontId="3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/>
    </xf>
    <xf numFmtId="176" fontId="5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right" vertical="center"/>
    </xf>
    <xf numFmtId="0" fontId="3" fillId="33" borderId="0" xfId="0" applyFont="1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6" fillId="0" borderId="13" xfId="0" applyFont="1" applyFill="1" applyBorder="1" applyAlignment="1">
      <alignment horizontal="left" vertical="center"/>
    </xf>
    <xf numFmtId="0" fontId="15" fillId="0" borderId="14" xfId="61" applyFont="1" applyFill="1" applyBorder="1" applyAlignment="1">
      <alignment horizontal="center"/>
      <protection/>
    </xf>
    <xf numFmtId="176" fontId="10" fillId="34" borderId="15" xfId="61" applyNumberFormat="1" applyFont="1" applyFill="1" applyBorder="1" applyAlignment="1" applyProtection="1">
      <alignment horizontal="center"/>
      <protection locked="0"/>
    </xf>
    <xf numFmtId="0" fontId="15" fillId="0" borderId="16" xfId="61" applyFont="1" applyFill="1" applyBorder="1" applyAlignment="1">
      <alignment horizontal="center"/>
      <protection/>
    </xf>
    <xf numFmtId="178" fontId="20" fillId="0" borderId="17" xfId="61" applyNumberFormat="1" applyFont="1" applyFill="1" applyBorder="1" applyAlignment="1">
      <alignment horizontal="center"/>
      <protection/>
    </xf>
    <xf numFmtId="0" fontId="21" fillId="33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179" fontId="5" fillId="34" borderId="14" xfId="0" applyNumberFormat="1" applyFont="1" applyFill="1" applyBorder="1" applyAlignment="1" applyProtection="1">
      <alignment horizontal="center" vertical="center" shrinkToFit="1"/>
      <protection locked="0"/>
    </xf>
    <xf numFmtId="9" fontId="24" fillId="34" borderId="18" xfId="0" applyNumberFormat="1" applyFont="1" applyFill="1" applyBorder="1" applyAlignment="1" applyProtection="1">
      <alignment horizontal="center" vertical="center"/>
      <protection locked="0"/>
    </xf>
    <xf numFmtId="0" fontId="18" fillId="0" borderId="18" xfId="0" applyFont="1" applyBorder="1" applyAlignment="1" applyProtection="1">
      <alignment horizontal="center" vertical="center" shrinkToFit="1"/>
      <protection locked="0"/>
    </xf>
    <xf numFmtId="0" fontId="18" fillId="0" borderId="18" xfId="0" applyFont="1" applyFill="1" applyBorder="1" applyAlignment="1" applyProtection="1">
      <alignment horizontal="center" vertical="center"/>
      <protection locked="0"/>
    </xf>
    <xf numFmtId="0" fontId="0" fillId="0" borderId="14" xfId="0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>
      <alignment horizontal="center" vertical="center" shrinkToFit="1"/>
    </xf>
    <xf numFmtId="0" fontId="5" fillId="34" borderId="20" xfId="0" applyFont="1" applyFill="1" applyBorder="1" applyAlignment="1" applyProtection="1">
      <alignment horizontal="center" vertical="center"/>
      <protection locked="0"/>
    </xf>
    <xf numFmtId="0" fontId="0" fillId="0" borderId="21" xfId="0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 vertical="center"/>
    </xf>
    <xf numFmtId="0" fontId="10" fillId="0" borderId="22" xfId="0" applyFont="1" applyFill="1" applyBorder="1" applyAlignment="1" applyProtection="1">
      <alignment vertical="center"/>
      <protection/>
    </xf>
    <xf numFmtId="176" fontId="26" fillId="0" borderId="22" xfId="0" applyNumberFormat="1" applyFont="1" applyFill="1" applyBorder="1" applyAlignment="1" applyProtection="1">
      <alignment vertical="center"/>
      <protection locked="0"/>
    </xf>
    <xf numFmtId="0" fontId="0" fillId="33" borderId="0" xfId="0" applyFill="1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 locked="0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right" vertical="center"/>
    </xf>
    <xf numFmtId="9" fontId="5" fillId="0" borderId="24" xfId="0" applyNumberFormat="1" applyFont="1" applyFill="1" applyBorder="1" applyAlignment="1">
      <alignment horizontal="center" vertical="center"/>
    </xf>
    <xf numFmtId="9" fontId="5" fillId="0" borderId="25" xfId="0" applyNumberFormat="1" applyFont="1" applyFill="1" applyBorder="1" applyAlignment="1">
      <alignment horizontal="center" vertical="center"/>
    </xf>
    <xf numFmtId="9" fontId="5" fillId="0" borderId="26" xfId="0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>
      <alignment horizontal="right" vertical="center"/>
    </xf>
    <xf numFmtId="176" fontId="26" fillId="0" borderId="22" xfId="0" applyNumberFormat="1" applyFont="1" applyFill="1" applyBorder="1" applyAlignment="1" applyProtection="1">
      <alignment vertical="center"/>
      <protection locked="0"/>
    </xf>
    <xf numFmtId="0" fontId="0" fillId="0" borderId="27" xfId="0" applyFill="1" applyBorder="1" applyAlignment="1" applyProtection="1">
      <alignment horizontal="center" vertical="center"/>
      <protection locked="0"/>
    </xf>
    <xf numFmtId="0" fontId="0" fillId="0" borderId="28" xfId="0" applyFill="1" applyBorder="1" applyAlignment="1" applyProtection="1">
      <alignment horizontal="center" vertical="center"/>
      <protection locked="0"/>
    </xf>
    <xf numFmtId="0" fontId="15" fillId="0" borderId="19" xfId="61" applyFont="1" applyFill="1" applyBorder="1" applyAlignment="1">
      <alignment horizontal="center" vertical="center"/>
      <protection/>
    </xf>
    <xf numFmtId="176" fontId="10" fillId="34" borderId="29" xfId="61" applyNumberFormat="1" applyFont="1" applyFill="1" applyBorder="1" applyAlignment="1" applyProtection="1">
      <alignment horizontal="center" vertical="center"/>
      <protection locked="0"/>
    </xf>
    <xf numFmtId="0" fontId="8" fillId="33" borderId="30" xfId="0" applyFont="1" applyFill="1" applyBorder="1" applyAlignment="1">
      <alignment vertical="center"/>
    </xf>
    <xf numFmtId="0" fontId="17" fillId="33" borderId="30" xfId="0" applyFont="1" applyFill="1" applyBorder="1" applyAlignment="1" applyProtection="1">
      <alignment vertical="center"/>
      <protection locked="0"/>
    </xf>
    <xf numFmtId="0" fontId="17" fillId="33" borderId="30" xfId="0" applyFont="1" applyFill="1" applyBorder="1" applyAlignment="1" applyProtection="1">
      <alignment horizontal="center" vertical="center" shrinkToFit="1"/>
      <protection locked="0"/>
    </xf>
    <xf numFmtId="0" fontId="0" fillId="0" borderId="31" xfId="0" applyFill="1" applyBorder="1" applyAlignment="1" applyProtection="1">
      <alignment horizontal="center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10" fillId="0" borderId="35" xfId="0" applyFont="1" applyFill="1" applyBorder="1" applyAlignment="1" applyProtection="1">
      <alignment vertical="center"/>
      <protection/>
    </xf>
    <xf numFmtId="176" fontId="26" fillId="0" borderId="35" xfId="0" applyNumberFormat="1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31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>
      <alignment horizontal="right" vertical="center"/>
    </xf>
    <xf numFmtId="0" fontId="5" fillId="33" borderId="0" xfId="0" applyFont="1" applyFill="1" applyBorder="1" applyAlignment="1">
      <alignment horizontal="left" vertical="center"/>
    </xf>
    <xf numFmtId="0" fontId="25" fillId="33" borderId="0" xfId="0" applyFont="1" applyFill="1" applyBorder="1" applyAlignment="1">
      <alignment horizontal="right" vertical="center"/>
    </xf>
    <xf numFmtId="49" fontId="5" fillId="33" borderId="0" xfId="0" applyNumberFormat="1" applyFont="1" applyFill="1" applyBorder="1" applyAlignment="1">
      <alignment horizontal="right" vertical="center"/>
    </xf>
    <xf numFmtId="177" fontId="5" fillId="33" borderId="0" xfId="0" applyNumberFormat="1" applyFont="1" applyFill="1" applyBorder="1" applyAlignment="1">
      <alignment vertical="center"/>
    </xf>
    <xf numFmtId="176" fontId="5" fillId="33" borderId="0" xfId="0" applyNumberFormat="1" applyFont="1" applyFill="1" applyBorder="1" applyAlignment="1">
      <alignment vertical="center"/>
    </xf>
    <xf numFmtId="0" fontId="14" fillId="0" borderId="16" xfId="61" applyFont="1" applyFill="1" applyBorder="1" applyAlignment="1">
      <alignment horizontal="left"/>
      <protection/>
    </xf>
    <xf numFmtId="0" fontId="0" fillId="0" borderId="36" xfId="0" applyFill="1" applyBorder="1" applyAlignment="1" applyProtection="1">
      <alignment horizontal="center" vertical="center"/>
      <protection locked="0"/>
    </xf>
    <xf numFmtId="187" fontId="0" fillId="33" borderId="0" xfId="0" applyNumberFormat="1" applyFill="1" applyBorder="1" applyAlignment="1">
      <alignment vertical="center"/>
    </xf>
    <xf numFmtId="0" fontId="0" fillId="33" borderId="0" xfId="0" applyFill="1" applyBorder="1" applyAlignment="1">
      <alignment horizontal="right" vertical="center"/>
    </xf>
    <xf numFmtId="177" fontId="5" fillId="0" borderId="37" xfId="0" applyNumberFormat="1" applyFont="1" applyFill="1" applyBorder="1" applyAlignment="1">
      <alignment vertical="center"/>
    </xf>
    <xf numFmtId="177" fontId="5" fillId="0" borderId="38" xfId="0" applyNumberFormat="1" applyFont="1" applyFill="1" applyBorder="1" applyAlignment="1">
      <alignment vertical="center"/>
    </xf>
    <xf numFmtId="0" fontId="5" fillId="0" borderId="39" xfId="0" applyFont="1" applyFill="1" applyBorder="1" applyAlignment="1" applyProtection="1">
      <alignment vertical="center" shrinkToFit="1"/>
      <protection locked="0"/>
    </xf>
    <xf numFmtId="0" fontId="5" fillId="0" borderId="40" xfId="0" applyFont="1" applyFill="1" applyBorder="1" applyAlignment="1" applyProtection="1">
      <alignment horizontal="left" vertical="center"/>
      <protection locked="0"/>
    </xf>
    <xf numFmtId="176" fontId="5" fillId="0" borderId="40" xfId="0" applyNumberFormat="1" applyFont="1" applyFill="1" applyBorder="1" applyAlignment="1" applyProtection="1">
      <alignment horizontal="left" vertical="center"/>
      <protection locked="0"/>
    </xf>
    <xf numFmtId="0" fontId="5" fillId="0" borderId="41" xfId="0" applyFont="1" applyFill="1" applyBorder="1" applyAlignment="1" applyProtection="1">
      <alignment horizontal="left" vertical="center"/>
      <protection locked="0"/>
    </xf>
    <xf numFmtId="0" fontId="5" fillId="0" borderId="21" xfId="0" applyFont="1" applyFill="1" applyBorder="1" applyAlignment="1" applyProtection="1">
      <alignment vertical="center" shrinkToFit="1"/>
      <protection locked="0"/>
    </xf>
    <xf numFmtId="0" fontId="5" fillId="0" borderId="35" xfId="0" applyFont="1" applyFill="1" applyBorder="1" applyAlignment="1" applyProtection="1">
      <alignment horizontal="left" vertical="center"/>
      <protection locked="0"/>
    </xf>
    <xf numFmtId="176" fontId="5" fillId="0" borderId="35" xfId="0" applyNumberFormat="1" applyFont="1" applyFill="1" applyBorder="1" applyAlignment="1" applyProtection="1">
      <alignment horizontal="left" vertical="center"/>
      <protection locked="0"/>
    </xf>
    <xf numFmtId="0" fontId="5" fillId="0" borderId="42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vertical="center" shrinkToFit="1"/>
      <protection locked="0"/>
    </xf>
    <xf numFmtId="0" fontId="5" fillId="0" borderId="18" xfId="0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5" fillId="0" borderId="22" xfId="0" applyFont="1" applyFill="1" applyBorder="1" applyAlignment="1" applyProtection="1">
      <alignment horizontal="right" vertical="center"/>
      <protection locked="0"/>
    </xf>
    <xf numFmtId="0" fontId="10" fillId="0" borderId="35" xfId="0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0" fontId="5" fillId="0" borderId="35" xfId="0" applyFont="1" applyFill="1" applyBorder="1" applyAlignment="1" applyProtection="1">
      <alignment horizontal="right" vertical="center"/>
      <protection locked="0"/>
    </xf>
    <xf numFmtId="0" fontId="5" fillId="0" borderId="22" xfId="0" applyFont="1" applyFill="1" applyBorder="1" applyAlignment="1" applyProtection="1">
      <alignment vertical="center"/>
      <protection locked="0"/>
    </xf>
    <xf numFmtId="0" fontId="5" fillId="0" borderId="22" xfId="0" applyNumberFormat="1" applyFont="1" applyFill="1" applyBorder="1" applyAlignment="1" applyProtection="1">
      <alignment horizontal="right" vertical="center"/>
      <protection locked="0"/>
    </xf>
    <xf numFmtId="0" fontId="5" fillId="0" borderId="43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5" fillId="0" borderId="0" xfId="0" applyFont="1" applyFill="1" applyBorder="1" applyAlignment="1" applyProtection="1">
      <alignment vertical="center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44" xfId="0" applyFont="1" applyFill="1" applyBorder="1" applyAlignment="1" applyProtection="1">
      <alignment vertical="center"/>
      <protection locked="0"/>
    </xf>
    <xf numFmtId="0" fontId="7" fillId="0" borderId="14" xfId="0" applyFont="1" applyFill="1" applyBorder="1" applyAlignment="1" applyProtection="1">
      <alignment vertical="center"/>
      <protection/>
    </xf>
    <xf numFmtId="0" fontId="0" fillId="33" borderId="0" xfId="0" applyFill="1" applyAlignment="1" applyProtection="1">
      <alignment vertical="center"/>
      <protection locked="0"/>
    </xf>
    <xf numFmtId="0" fontId="0" fillId="33" borderId="0" xfId="0" applyFill="1" applyBorder="1" applyAlignment="1" applyProtection="1">
      <alignment vertical="center"/>
      <protection locked="0"/>
    </xf>
    <xf numFmtId="0" fontId="0" fillId="33" borderId="0" xfId="0" applyFill="1" applyBorder="1" applyAlignment="1" applyProtection="1">
      <alignment horizontal="left" vertical="center"/>
      <protection locked="0"/>
    </xf>
    <xf numFmtId="0" fontId="0" fillId="33" borderId="0" xfId="0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0" fillId="33" borderId="0" xfId="0" applyFill="1" applyBorder="1" applyAlignment="1">
      <alignment vertical="center"/>
    </xf>
    <xf numFmtId="0" fontId="8" fillId="0" borderId="14" xfId="0" applyFont="1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8" fillId="0" borderId="19" xfId="0" applyFont="1" applyFill="1" applyBorder="1" applyAlignment="1" applyProtection="1">
      <alignment vertical="center"/>
      <protection/>
    </xf>
    <xf numFmtId="0" fontId="0" fillId="0" borderId="45" xfId="0" applyBorder="1" applyAlignment="1" applyProtection="1">
      <alignment vertical="center"/>
      <protection/>
    </xf>
    <xf numFmtId="0" fontId="5" fillId="0" borderId="46" xfId="0" applyFont="1" applyBorder="1" applyAlignment="1">
      <alignment horizontal="center" vertical="center"/>
    </xf>
    <xf numFmtId="0" fontId="9" fillId="33" borderId="35" xfId="0" applyFont="1" applyFill="1" applyBorder="1" applyAlignment="1">
      <alignment horizontal="right" vertical="center"/>
    </xf>
    <xf numFmtId="179" fontId="5" fillId="34" borderId="28" xfId="0" applyNumberFormat="1" applyFont="1" applyFill="1" applyBorder="1" applyAlignment="1" applyProtection="1">
      <alignment horizontal="center" vertical="center" shrinkToFit="1"/>
      <protection locked="0"/>
    </xf>
    <xf numFmtId="9" fontId="24" fillId="34" borderId="28" xfId="0" applyNumberFormat="1" applyFont="1" applyFill="1" applyBorder="1" applyAlignment="1" applyProtection="1">
      <alignment horizontal="center" vertical="center"/>
      <protection locked="0"/>
    </xf>
    <xf numFmtId="0" fontId="18" fillId="0" borderId="28" xfId="0" applyFont="1" applyBorder="1" applyAlignment="1" applyProtection="1">
      <alignment horizontal="center" vertical="center" shrinkToFit="1"/>
      <protection locked="0"/>
    </xf>
    <xf numFmtId="0" fontId="5" fillId="34" borderId="47" xfId="0" applyFont="1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48" xfId="0" applyBorder="1" applyAlignment="1" applyProtection="1">
      <alignment horizontal="center" vertical="center"/>
      <protection locked="0"/>
    </xf>
    <xf numFmtId="0" fontId="0" fillId="0" borderId="22" xfId="0" applyFill="1" applyBorder="1" applyAlignment="1" applyProtection="1">
      <alignment horizontal="center" vertical="center"/>
      <protection locked="0"/>
    </xf>
    <xf numFmtId="0" fontId="5" fillId="0" borderId="35" xfId="0" applyFont="1" applyFill="1" applyBorder="1" applyAlignment="1" applyProtection="1">
      <alignment vertical="center"/>
      <protection locked="0"/>
    </xf>
    <xf numFmtId="176" fontId="26" fillId="0" borderId="35" xfId="0" applyNumberFormat="1" applyFont="1" applyFill="1" applyBorder="1" applyAlignment="1" applyProtection="1">
      <alignment vertical="center"/>
      <protection locked="0"/>
    </xf>
    <xf numFmtId="0" fontId="5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5" fillId="33" borderId="0" xfId="0" applyFont="1" applyFill="1" applyAlignment="1">
      <alignment vertical="center"/>
    </xf>
    <xf numFmtId="176" fontId="6" fillId="33" borderId="0" xfId="0" applyNumberFormat="1" applyFont="1" applyFill="1" applyAlignment="1">
      <alignment vertical="center"/>
    </xf>
    <xf numFmtId="176" fontId="10" fillId="33" borderId="0" xfId="0" applyNumberFormat="1" applyFont="1" applyFill="1" applyBorder="1" applyAlignment="1">
      <alignment vertical="center"/>
    </xf>
    <xf numFmtId="0" fontId="21" fillId="33" borderId="0" xfId="0" applyFont="1" applyFill="1" applyAlignment="1">
      <alignment vertical="center"/>
    </xf>
    <xf numFmtId="0" fontId="5" fillId="0" borderId="42" xfId="0" applyFont="1" applyFill="1" applyBorder="1" applyAlignment="1" applyProtection="1">
      <alignment vertical="center"/>
      <protection locked="0"/>
    </xf>
    <xf numFmtId="0" fontId="0" fillId="0" borderId="0" xfId="0" applyFill="1" applyAlignment="1">
      <alignment vertical="center"/>
    </xf>
    <xf numFmtId="0" fontId="0" fillId="35" borderId="35" xfId="0" applyFill="1" applyBorder="1" applyAlignment="1">
      <alignment vertical="center"/>
    </xf>
    <xf numFmtId="0" fontId="0" fillId="0" borderId="27" xfId="0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/>
      <protection locked="0"/>
    </xf>
    <xf numFmtId="176" fontId="6" fillId="33" borderId="0" xfId="0" applyNumberFormat="1" applyFont="1" applyFill="1" applyBorder="1" applyAlignment="1">
      <alignment vertical="center"/>
    </xf>
    <xf numFmtId="177" fontId="6" fillId="33" borderId="0" xfId="0" applyNumberFormat="1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49" xfId="0" applyFont="1" applyFill="1" applyBorder="1" applyAlignment="1">
      <alignment horizontal="center" vertical="center"/>
    </xf>
    <xf numFmtId="0" fontId="64" fillId="0" borderId="37" xfId="0" applyFont="1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14" fillId="0" borderId="18" xfId="61" applyFont="1" applyFill="1" applyBorder="1" applyAlignment="1">
      <alignment horizontal="left"/>
      <protection/>
    </xf>
    <xf numFmtId="0" fontId="14" fillId="0" borderId="50" xfId="61" applyFont="1" applyFill="1" applyBorder="1" applyAlignment="1">
      <alignment horizontal="left" vertical="center"/>
      <protection/>
    </xf>
    <xf numFmtId="0" fontId="10" fillId="0" borderId="34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4" xfId="0" applyFont="1" applyFill="1" applyBorder="1" applyAlignment="1">
      <alignment horizontal="right" vertical="center"/>
    </xf>
    <xf numFmtId="0" fontId="5" fillId="0" borderId="34" xfId="0" applyFont="1" applyFill="1" applyBorder="1" applyAlignment="1">
      <alignment horizontal="right" vertical="center"/>
    </xf>
    <xf numFmtId="177" fontId="5" fillId="0" borderId="32" xfId="0" applyNumberFormat="1" applyFont="1" applyFill="1" applyBorder="1" applyAlignment="1">
      <alignment vertical="center"/>
    </xf>
    <xf numFmtId="177" fontId="5" fillId="0" borderId="34" xfId="0" applyNumberFormat="1" applyFont="1" applyFill="1" applyBorder="1" applyAlignment="1">
      <alignment vertical="center"/>
    </xf>
    <xf numFmtId="177" fontId="5" fillId="0" borderId="51" xfId="0" applyNumberFormat="1" applyFont="1" applyFill="1" applyBorder="1" applyAlignment="1">
      <alignment vertical="center"/>
    </xf>
    <xf numFmtId="176" fontId="10" fillId="35" borderId="52" xfId="0" applyNumberFormat="1" applyFont="1" applyFill="1" applyBorder="1" applyAlignment="1">
      <alignment vertical="center"/>
    </xf>
    <xf numFmtId="0" fontId="5" fillId="35" borderId="52" xfId="0" applyFont="1" applyFill="1" applyBorder="1" applyAlignment="1">
      <alignment vertical="center"/>
    </xf>
    <xf numFmtId="0" fontId="5" fillId="35" borderId="52" xfId="0" applyFont="1" applyFill="1" applyBorder="1" applyAlignment="1">
      <alignment horizontal="right" vertical="center"/>
    </xf>
    <xf numFmtId="177" fontId="5" fillId="35" borderId="52" xfId="0" applyNumberFormat="1" applyFont="1" applyFill="1" applyBorder="1" applyAlignment="1">
      <alignment vertical="center"/>
    </xf>
    <xf numFmtId="176" fontId="5" fillId="35" borderId="52" xfId="0" applyNumberFormat="1" applyFont="1" applyFill="1" applyBorder="1" applyAlignment="1">
      <alignment horizontal="center" vertical="center"/>
    </xf>
    <xf numFmtId="177" fontId="5" fillId="35" borderId="53" xfId="0" applyNumberFormat="1" applyFont="1" applyFill="1" applyBorder="1" applyAlignment="1">
      <alignment horizontal="center" vertical="center"/>
    </xf>
    <xf numFmtId="176" fontId="10" fillId="35" borderId="0" xfId="0" applyNumberFormat="1" applyFont="1" applyFill="1" applyBorder="1" applyAlignment="1">
      <alignment vertical="center"/>
    </xf>
    <xf numFmtId="0" fontId="5" fillId="35" borderId="0" xfId="0" applyFont="1" applyFill="1" applyBorder="1" applyAlignment="1">
      <alignment horizontal="right" vertical="center"/>
    </xf>
    <xf numFmtId="0" fontId="5" fillId="35" borderId="0" xfId="0" applyFont="1" applyFill="1" applyBorder="1" applyAlignment="1">
      <alignment horizontal="right" vertical="center"/>
    </xf>
    <xf numFmtId="177" fontId="5" fillId="35" borderId="0" xfId="0" applyNumberFormat="1" applyFont="1" applyFill="1" applyBorder="1" applyAlignment="1">
      <alignment vertical="center"/>
    </xf>
    <xf numFmtId="177" fontId="5" fillId="35" borderId="44" xfId="0" applyNumberFormat="1" applyFont="1" applyFill="1" applyBorder="1" applyAlignment="1">
      <alignment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37" xfId="0" applyFont="1" applyFill="1" applyBorder="1" applyAlignment="1">
      <alignment horizontal="right" vertical="center"/>
    </xf>
    <xf numFmtId="0" fontId="5" fillId="0" borderId="35" xfId="0" applyFont="1" applyFill="1" applyBorder="1" applyAlignment="1" applyProtection="1">
      <alignment vertical="center"/>
      <protection/>
    </xf>
    <xf numFmtId="0" fontId="65" fillId="36" borderId="0" xfId="0" applyFont="1" applyFill="1" applyAlignment="1">
      <alignment vertical="center"/>
    </xf>
    <xf numFmtId="0" fontId="0" fillId="0" borderId="28" xfId="0" applyFill="1" applyBorder="1" applyAlignment="1">
      <alignment vertical="center"/>
    </xf>
    <xf numFmtId="176" fontId="5" fillId="0" borderId="22" xfId="0" applyNumberFormat="1" applyFont="1" applyFill="1" applyBorder="1" applyAlignment="1" applyProtection="1">
      <alignment horizontal="right" vertical="center"/>
      <protection locked="0"/>
    </xf>
    <xf numFmtId="176" fontId="5" fillId="0" borderId="46" xfId="0" applyNumberFormat="1" applyFont="1" applyFill="1" applyBorder="1" applyAlignment="1" applyProtection="1">
      <alignment vertical="center"/>
      <protection locked="0"/>
    </xf>
    <xf numFmtId="179" fontId="5" fillId="34" borderId="15" xfId="0" applyNumberFormat="1" applyFont="1" applyFill="1" applyBorder="1" applyAlignment="1" applyProtection="1">
      <alignment horizontal="center" vertical="center" shrinkToFit="1"/>
      <protection locked="0"/>
    </xf>
    <xf numFmtId="9" fontId="24" fillId="34" borderId="15" xfId="0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Border="1" applyAlignment="1" applyProtection="1">
      <alignment horizontal="center" vertical="center" shrinkToFit="1"/>
      <protection locked="0"/>
    </xf>
    <xf numFmtId="0" fontId="5" fillId="34" borderId="29" xfId="0" applyFont="1" applyFill="1" applyBorder="1" applyAlignment="1" applyProtection="1">
      <alignment horizontal="center" vertical="center"/>
      <protection locked="0"/>
    </xf>
    <xf numFmtId="0" fontId="0" fillId="0" borderId="54" xfId="0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179" fontId="5" fillId="34" borderId="18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27" xfId="0" applyFont="1" applyFill="1" applyBorder="1" applyAlignment="1" applyProtection="1">
      <alignment vertical="center"/>
      <protection locked="0"/>
    </xf>
    <xf numFmtId="0" fontId="0" fillId="0" borderId="35" xfId="0" applyBorder="1" applyAlignment="1" applyProtection="1">
      <alignment vertical="center"/>
      <protection locked="0"/>
    </xf>
    <xf numFmtId="0" fontId="0" fillId="0" borderId="55" xfId="0" applyBorder="1" applyAlignment="1" applyProtection="1">
      <alignment vertical="center"/>
      <protection locked="0"/>
    </xf>
    <xf numFmtId="0" fontId="12" fillId="0" borderId="28" xfId="0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56" xfId="0" applyFill="1" applyBorder="1" applyAlignment="1" applyProtection="1">
      <alignment vertical="center"/>
      <protection locked="0"/>
    </xf>
    <xf numFmtId="0" fontId="7" fillId="0" borderId="28" xfId="0" applyFont="1" applyFill="1" applyBorder="1" applyAlignment="1" applyProtection="1">
      <alignment horizontal="left" vertical="center"/>
      <protection locked="0"/>
    </xf>
    <xf numFmtId="0" fontId="0" fillId="0" borderId="22" xfId="0" applyFill="1" applyBorder="1" applyAlignment="1" applyProtection="1">
      <alignment horizontal="left" vertical="center"/>
      <protection locked="0"/>
    </xf>
    <xf numFmtId="0" fontId="0" fillId="0" borderId="56" xfId="0" applyFill="1" applyBorder="1" applyAlignment="1" applyProtection="1">
      <alignment horizontal="left" vertical="center"/>
      <protection locked="0"/>
    </xf>
    <xf numFmtId="14" fontId="16" fillId="0" borderId="57" xfId="0" applyNumberFormat="1" applyFont="1" applyFill="1" applyBorder="1" applyAlignment="1" applyProtection="1">
      <alignment horizontal="left" vertical="center"/>
      <protection locked="0"/>
    </xf>
    <xf numFmtId="0" fontId="0" fillId="0" borderId="50" xfId="0" applyBorder="1" applyAlignment="1" applyProtection="1">
      <alignment vertical="center"/>
      <protection locked="0"/>
    </xf>
    <xf numFmtId="0" fontId="18" fillId="0" borderId="29" xfId="0" applyFont="1" applyFill="1" applyBorder="1" applyAlignment="1" applyProtection="1">
      <alignment horizontal="center" vertical="center" shrinkToFit="1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0" fontId="0" fillId="33" borderId="0" xfId="0" applyFill="1" applyAlignment="1" applyProtection="1">
      <alignment vertical="center"/>
      <protection/>
    </xf>
    <xf numFmtId="0" fontId="8" fillId="33" borderId="30" xfId="0" applyFont="1" applyFill="1" applyBorder="1" applyAlignment="1" applyProtection="1">
      <alignment vertical="center"/>
      <protection/>
    </xf>
    <xf numFmtId="0" fontId="17" fillId="33" borderId="30" xfId="0" applyFont="1" applyFill="1" applyBorder="1" applyAlignment="1" applyProtection="1">
      <alignment vertical="center"/>
      <protection/>
    </xf>
    <xf numFmtId="0" fontId="17" fillId="33" borderId="30" xfId="0" applyFont="1" applyFill="1" applyBorder="1" applyAlignment="1" applyProtection="1">
      <alignment horizontal="center" vertical="center" shrinkToFit="1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shrinkToFit="1"/>
      <protection/>
    </xf>
    <xf numFmtId="0" fontId="23" fillId="33" borderId="0" xfId="0" applyFont="1" applyFill="1" applyAlignment="1" applyProtection="1">
      <alignment vertical="center"/>
      <protection/>
    </xf>
    <xf numFmtId="0" fontId="66" fillId="35" borderId="0" xfId="0" applyFont="1" applyFill="1" applyAlignment="1" applyProtection="1">
      <alignment vertic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1" fillId="33" borderId="0" xfId="0" applyFont="1" applyFill="1" applyAlignment="1" applyProtection="1">
      <alignment vertical="center"/>
      <protection/>
    </xf>
    <xf numFmtId="0" fontId="6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0" fontId="25" fillId="33" borderId="0" xfId="0" applyFont="1" applyFill="1" applyBorder="1" applyAlignment="1" applyProtection="1">
      <alignment vertical="center"/>
      <protection/>
    </xf>
    <xf numFmtId="176" fontId="25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horizontal="center"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5" borderId="0" xfId="0" applyFill="1" applyBorder="1" applyAlignment="1" applyProtection="1">
      <alignment horizontal="center" vertical="center"/>
      <protection/>
    </xf>
    <xf numFmtId="0" fontId="5" fillId="34" borderId="27" xfId="0" applyFont="1" applyFill="1" applyBorder="1" applyAlignment="1" applyProtection="1">
      <alignment horizontal="center" vertical="center"/>
      <protection locked="0"/>
    </xf>
    <xf numFmtId="0" fontId="1" fillId="34" borderId="55" xfId="0" applyFont="1" applyFill="1" applyBorder="1" applyAlignment="1" applyProtection="1">
      <alignment horizontal="center" vertical="center"/>
      <protection locked="0"/>
    </xf>
    <xf numFmtId="0" fontId="10" fillId="0" borderId="61" xfId="0" applyFont="1" applyFill="1" applyBorder="1" applyAlignment="1">
      <alignment horizontal="center" vertical="center"/>
    </xf>
    <xf numFmtId="0" fontId="0" fillId="0" borderId="46" xfId="0" applyBorder="1" applyAlignment="1">
      <alignment vertical="center"/>
    </xf>
    <xf numFmtId="0" fontId="0" fillId="0" borderId="62" xfId="0" applyBorder="1" applyAlignment="1">
      <alignment vertical="center"/>
    </xf>
    <xf numFmtId="0" fontId="5" fillId="0" borderId="36" xfId="0" applyFont="1" applyFill="1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14" fontId="8" fillId="0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0" fillId="0" borderId="56" xfId="0" applyBorder="1" applyAlignment="1" applyProtection="1">
      <alignment vertical="center"/>
      <protection locked="0"/>
    </xf>
    <xf numFmtId="0" fontId="10" fillId="0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10" fillId="0" borderId="57" xfId="0" applyFont="1" applyFill="1" applyBorder="1" applyAlignment="1" applyProtection="1">
      <alignment horizontal="left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62" xfId="0" applyBorder="1" applyAlignment="1" applyProtection="1">
      <alignment vertical="center"/>
      <protection locked="0"/>
    </xf>
    <xf numFmtId="0" fontId="7" fillId="0" borderId="47" xfId="0" applyFont="1" applyBorder="1" applyAlignment="1">
      <alignment horizontal="center" vertical="center"/>
    </xf>
    <xf numFmtId="0" fontId="5" fillId="34" borderId="67" xfId="0" applyFont="1" applyFill="1" applyBorder="1" applyAlignment="1" applyProtection="1">
      <alignment vertical="center"/>
      <protection locked="0"/>
    </xf>
    <xf numFmtId="0" fontId="0" fillId="0" borderId="48" xfId="0" applyBorder="1" applyAlignment="1">
      <alignment vertical="center"/>
    </xf>
    <xf numFmtId="0" fontId="0" fillId="0" borderId="68" xfId="0" applyBorder="1" applyAlignment="1">
      <alignment vertical="center"/>
    </xf>
    <xf numFmtId="0" fontId="0" fillId="35" borderId="0" xfId="0" applyFill="1" applyBorder="1" applyAlignment="1" applyProtection="1">
      <alignment horizontal="center" vertical="center"/>
      <protection/>
    </xf>
    <xf numFmtId="0" fontId="0" fillId="35" borderId="0" xfId="0" applyFill="1" applyBorder="1" applyAlignment="1" applyProtection="1">
      <alignment horizontal="center" vertical="center" shrinkToFit="1"/>
      <protection/>
    </xf>
    <xf numFmtId="0" fontId="5" fillId="0" borderId="28" xfId="0" applyFont="1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8" xfId="0" applyBorder="1" applyAlignment="1">
      <alignment vertical="center"/>
    </xf>
    <xf numFmtId="0" fontId="5" fillId="0" borderId="47" xfId="0" applyFont="1" applyBorder="1" applyAlignment="1">
      <alignment vertical="center" shrinkToFit="1"/>
    </xf>
    <xf numFmtId="0" fontId="0" fillId="0" borderId="66" xfId="0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dxfs count="4">
    <dxf>
      <fill>
        <patternFill>
          <bgColor indexed="51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indexed="51"/>
        </patternFill>
      </fill>
    </dxf>
    <dxf>
      <font>
        <b/>
        <i val="0"/>
      </font>
      <fill>
        <patternFill>
          <bgColor rgb="FFFFCC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0</xdr:colOff>
      <xdr:row>16</xdr:row>
      <xdr:rowOff>152400</xdr:rowOff>
    </xdr:from>
    <xdr:to>
      <xdr:col>15</xdr:col>
      <xdr:colOff>0</xdr:colOff>
      <xdr:row>16</xdr:row>
      <xdr:rowOff>152400</xdr:rowOff>
    </xdr:to>
    <xdr:sp>
      <xdr:nvSpPr>
        <xdr:cNvPr id="1" name="Line 9"/>
        <xdr:cNvSpPr>
          <a:spLocks/>
        </xdr:cNvSpPr>
      </xdr:nvSpPr>
      <xdr:spPr>
        <a:xfrm>
          <a:off x="80962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>
      <xdr:nvSpPr>
        <xdr:cNvPr id="2" name="Line 12"/>
        <xdr:cNvSpPr>
          <a:spLocks/>
        </xdr:cNvSpPr>
      </xdr:nvSpPr>
      <xdr:spPr>
        <a:xfrm>
          <a:off x="8096250" y="6819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>
      <xdr:nvSpPr>
        <xdr:cNvPr id="3" name="Line 13"/>
        <xdr:cNvSpPr>
          <a:spLocks/>
        </xdr:cNvSpPr>
      </xdr:nvSpPr>
      <xdr:spPr>
        <a:xfrm>
          <a:off x="8096250" y="7096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152400</xdr:rowOff>
    </xdr:from>
    <xdr:to>
      <xdr:col>15</xdr:col>
      <xdr:colOff>0</xdr:colOff>
      <xdr:row>16</xdr:row>
      <xdr:rowOff>152400</xdr:rowOff>
    </xdr:to>
    <xdr:sp>
      <xdr:nvSpPr>
        <xdr:cNvPr id="4" name="Line 15"/>
        <xdr:cNvSpPr>
          <a:spLocks/>
        </xdr:cNvSpPr>
      </xdr:nvSpPr>
      <xdr:spPr>
        <a:xfrm>
          <a:off x="80962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>
      <xdr:nvSpPr>
        <xdr:cNvPr id="5" name="Line 18"/>
        <xdr:cNvSpPr>
          <a:spLocks/>
        </xdr:cNvSpPr>
      </xdr:nvSpPr>
      <xdr:spPr>
        <a:xfrm>
          <a:off x="8096250" y="6819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>
      <xdr:nvSpPr>
        <xdr:cNvPr id="6" name="Line 19"/>
        <xdr:cNvSpPr>
          <a:spLocks/>
        </xdr:cNvSpPr>
      </xdr:nvSpPr>
      <xdr:spPr>
        <a:xfrm>
          <a:off x="8096250" y="7096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152400</xdr:rowOff>
    </xdr:from>
    <xdr:to>
      <xdr:col>15</xdr:col>
      <xdr:colOff>0</xdr:colOff>
      <xdr:row>16</xdr:row>
      <xdr:rowOff>152400</xdr:rowOff>
    </xdr:to>
    <xdr:sp>
      <xdr:nvSpPr>
        <xdr:cNvPr id="7" name="Line 21"/>
        <xdr:cNvSpPr>
          <a:spLocks/>
        </xdr:cNvSpPr>
      </xdr:nvSpPr>
      <xdr:spPr>
        <a:xfrm>
          <a:off x="80962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>
      <xdr:nvSpPr>
        <xdr:cNvPr id="8" name="Line 24"/>
        <xdr:cNvSpPr>
          <a:spLocks/>
        </xdr:cNvSpPr>
      </xdr:nvSpPr>
      <xdr:spPr>
        <a:xfrm>
          <a:off x="8096250" y="6819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>
      <xdr:nvSpPr>
        <xdr:cNvPr id="9" name="Line 25"/>
        <xdr:cNvSpPr>
          <a:spLocks/>
        </xdr:cNvSpPr>
      </xdr:nvSpPr>
      <xdr:spPr>
        <a:xfrm>
          <a:off x="8096250" y="7096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152400</xdr:rowOff>
    </xdr:from>
    <xdr:to>
      <xdr:col>15</xdr:col>
      <xdr:colOff>0</xdr:colOff>
      <xdr:row>16</xdr:row>
      <xdr:rowOff>152400</xdr:rowOff>
    </xdr:to>
    <xdr:sp>
      <xdr:nvSpPr>
        <xdr:cNvPr id="10" name="Line 27"/>
        <xdr:cNvSpPr>
          <a:spLocks/>
        </xdr:cNvSpPr>
      </xdr:nvSpPr>
      <xdr:spPr>
        <a:xfrm>
          <a:off x="80962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>
      <xdr:nvSpPr>
        <xdr:cNvPr id="11" name="Line 30"/>
        <xdr:cNvSpPr>
          <a:spLocks/>
        </xdr:cNvSpPr>
      </xdr:nvSpPr>
      <xdr:spPr>
        <a:xfrm>
          <a:off x="8096250" y="6819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>
      <xdr:nvSpPr>
        <xdr:cNvPr id="12" name="Line 31"/>
        <xdr:cNvSpPr>
          <a:spLocks/>
        </xdr:cNvSpPr>
      </xdr:nvSpPr>
      <xdr:spPr>
        <a:xfrm>
          <a:off x="8096250" y="7096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16</xdr:row>
      <xdr:rowOff>152400</xdr:rowOff>
    </xdr:from>
    <xdr:to>
      <xdr:col>15</xdr:col>
      <xdr:colOff>0</xdr:colOff>
      <xdr:row>16</xdr:row>
      <xdr:rowOff>152400</xdr:rowOff>
    </xdr:to>
    <xdr:sp>
      <xdr:nvSpPr>
        <xdr:cNvPr id="13" name="Line 33"/>
        <xdr:cNvSpPr>
          <a:spLocks/>
        </xdr:cNvSpPr>
      </xdr:nvSpPr>
      <xdr:spPr>
        <a:xfrm>
          <a:off x="8096250" y="338137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29</xdr:row>
      <xdr:rowOff>0</xdr:rowOff>
    </xdr:from>
    <xdr:to>
      <xdr:col>15</xdr:col>
      <xdr:colOff>0</xdr:colOff>
      <xdr:row>29</xdr:row>
      <xdr:rowOff>0</xdr:rowOff>
    </xdr:to>
    <xdr:sp>
      <xdr:nvSpPr>
        <xdr:cNvPr id="14" name="Line 36"/>
        <xdr:cNvSpPr>
          <a:spLocks/>
        </xdr:cNvSpPr>
      </xdr:nvSpPr>
      <xdr:spPr>
        <a:xfrm>
          <a:off x="8096250" y="6819900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30</xdr:row>
      <xdr:rowOff>0</xdr:rowOff>
    </xdr:from>
    <xdr:to>
      <xdr:col>15</xdr:col>
      <xdr:colOff>0</xdr:colOff>
      <xdr:row>30</xdr:row>
      <xdr:rowOff>0</xdr:rowOff>
    </xdr:to>
    <xdr:sp>
      <xdr:nvSpPr>
        <xdr:cNvPr id="15" name="Line 37"/>
        <xdr:cNvSpPr>
          <a:spLocks/>
        </xdr:cNvSpPr>
      </xdr:nvSpPr>
      <xdr:spPr>
        <a:xfrm>
          <a:off x="8096250" y="7096125"/>
          <a:ext cx="0" cy="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H33"/>
  <sheetViews>
    <sheetView tabSelected="1" workbookViewId="0" topLeftCell="A1">
      <selection activeCell="I12" sqref="I12"/>
    </sheetView>
  </sheetViews>
  <sheetFormatPr defaultColWidth="0" defaultRowHeight="0" customHeight="1" zeroHeight="1"/>
  <cols>
    <col min="1" max="1" width="1.421875" style="29" customWidth="1"/>
    <col min="2" max="2" width="2.8515625" style="29" customWidth="1"/>
    <col min="3" max="3" width="20.00390625" style="29" customWidth="1"/>
    <col min="4" max="4" width="12.421875" style="29" customWidth="1"/>
    <col min="5" max="5" width="8.140625" style="43" customWidth="1"/>
    <col min="6" max="6" width="13.421875" style="29" customWidth="1"/>
    <col min="7" max="7" width="6.00390625" style="44" customWidth="1"/>
    <col min="8" max="8" width="4.140625" style="129" customWidth="1"/>
    <col min="9" max="9" width="7.57421875" style="129" customWidth="1"/>
    <col min="10" max="16" width="7.57421875" style="29" customWidth="1"/>
    <col min="17" max="17" width="7.57421875" style="105" customWidth="1"/>
    <col min="18" max="18" width="7.421875" style="105" customWidth="1"/>
    <col min="19" max="19" width="7.57421875" style="29" customWidth="1"/>
    <col min="20" max="20" width="3.7109375" style="27" hidden="1" customWidth="1"/>
    <col min="21" max="21" width="3.8515625" style="28" hidden="1" customWidth="1"/>
    <col min="22" max="22" width="4.7109375" style="27" hidden="1" customWidth="1"/>
    <col min="23" max="24" width="3.421875" style="27" hidden="1" customWidth="1"/>
    <col min="25" max="25" width="5.28125" style="27" hidden="1" customWidth="1"/>
    <col min="26" max="26" width="3.8515625" style="27" hidden="1" customWidth="1"/>
    <col min="27" max="27" width="5.28125" style="27" hidden="1" customWidth="1"/>
    <col min="28" max="28" width="4.7109375" style="27" hidden="1" customWidth="1"/>
    <col min="29" max="33" width="5.28125" style="27" hidden="1" customWidth="1"/>
    <col min="34" max="34" width="4.28125" style="27" hidden="1" customWidth="1"/>
    <col min="35" max="16384" width="0" style="29" hidden="1" customWidth="1"/>
  </cols>
  <sheetData>
    <row r="1" spans="1:34" ht="24">
      <c r="A1" s="1"/>
      <c r="B1" s="1"/>
      <c r="C1" s="2" t="s">
        <v>38</v>
      </c>
      <c r="D1" s="3"/>
      <c r="E1" s="4"/>
      <c r="F1" s="5"/>
      <c r="G1" s="6"/>
      <c r="H1" s="122"/>
      <c r="I1" s="123"/>
      <c r="J1" s="163" t="s">
        <v>64</v>
      </c>
      <c r="K1" s="1"/>
      <c r="L1" s="7"/>
      <c r="M1" s="5"/>
      <c r="N1" s="5"/>
      <c r="O1" s="7"/>
      <c r="P1" s="5"/>
      <c r="Q1" s="5"/>
      <c r="R1" s="1"/>
      <c r="S1" s="1"/>
      <c r="T1" s="8"/>
      <c r="U1" s="9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</row>
    <row r="2" spans="1:34" ht="9.75" customHeight="1">
      <c r="A2" s="10"/>
      <c r="B2" s="10"/>
      <c r="C2" s="11"/>
      <c r="D2" s="12"/>
      <c r="E2" s="13"/>
      <c r="F2" s="14"/>
      <c r="G2" s="15"/>
      <c r="H2" s="124"/>
      <c r="I2" s="125"/>
      <c r="J2" s="10"/>
      <c r="K2" s="16"/>
      <c r="L2" s="14"/>
      <c r="M2" s="14"/>
      <c r="N2" s="14"/>
      <c r="O2" s="16"/>
      <c r="P2" s="14"/>
      <c r="Q2" s="14"/>
      <c r="R2" s="10"/>
      <c r="S2" s="10"/>
      <c r="T2" s="8"/>
      <c r="U2" s="9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</row>
    <row r="3" spans="1:34" ht="16.5" customHeight="1" thickBot="1">
      <c r="A3" s="10"/>
      <c r="B3" s="10"/>
      <c r="C3" s="100" t="s">
        <v>2</v>
      </c>
      <c r="D3" s="219"/>
      <c r="E3" s="220"/>
      <c r="F3" s="221"/>
      <c r="G3" s="49"/>
      <c r="H3" s="106"/>
      <c r="I3" s="228" t="s">
        <v>3</v>
      </c>
      <c r="J3" s="223"/>
      <c r="K3" s="223"/>
      <c r="L3" s="224"/>
      <c r="M3" s="222" t="s">
        <v>4</v>
      </c>
      <c r="N3" s="223"/>
      <c r="O3" s="224"/>
      <c r="P3" s="214" t="s">
        <v>0</v>
      </c>
      <c r="Q3" s="215"/>
      <c r="R3" s="216"/>
      <c r="S3" s="10"/>
      <c r="T3" s="8"/>
      <c r="U3" s="9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4" ht="15.75" customHeight="1" thickBot="1">
      <c r="A4" s="10"/>
      <c r="B4" s="10"/>
      <c r="C4" s="109" t="s">
        <v>5</v>
      </c>
      <c r="D4" s="225"/>
      <c r="E4" s="226"/>
      <c r="F4" s="227"/>
      <c r="G4" s="49"/>
      <c r="H4" s="106"/>
      <c r="I4" s="135" t="s">
        <v>6</v>
      </c>
      <c r="J4" s="136" t="s">
        <v>25</v>
      </c>
      <c r="K4" s="136" t="s">
        <v>26</v>
      </c>
      <c r="L4" s="137" t="s">
        <v>27</v>
      </c>
      <c r="M4" s="45">
        <v>1</v>
      </c>
      <c r="N4" s="46">
        <v>0.67</v>
      </c>
      <c r="O4" s="47">
        <v>0.5</v>
      </c>
      <c r="P4" s="17"/>
      <c r="Q4" s="18"/>
      <c r="R4" s="19"/>
      <c r="S4" s="10"/>
      <c r="T4" s="8"/>
      <c r="U4" s="9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</row>
    <row r="5" spans="1:34" ht="15.75" customHeight="1">
      <c r="A5" s="10"/>
      <c r="B5" s="10"/>
      <c r="C5" s="131"/>
      <c r="D5" s="174"/>
      <c r="E5" s="175"/>
      <c r="F5" s="176"/>
      <c r="G5" s="49"/>
      <c r="H5" s="106"/>
      <c r="I5" s="138" t="s">
        <v>53</v>
      </c>
      <c r="J5" s="139">
        <v>12</v>
      </c>
      <c r="K5" s="160" t="s">
        <v>54</v>
      </c>
      <c r="L5" s="161">
        <v>0.5</v>
      </c>
      <c r="M5" s="76">
        <f>R9*J5</f>
        <v>0</v>
      </c>
      <c r="N5" s="76">
        <f>M5*0.67</f>
        <v>0</v>
      </c>
      <c r="O5" s="77">
        <f>M5*0.5</f>
        <v>0</v>
      </c>
      <c r="P5" s="20" t="s">
        <v>7</v>
      </c>
      <c r="Q5" s="217"/>
      <c r="R5" s="218"/>
      <c r="S5" s="14"/>
      <c r="T5" s="8"/>
      <c r="U5" s="9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1:34" ht="15.75" customHeight="1" thickBot="1">
      <c r="A6" s="10"/>
      <c r="B6" s="10"/>
      <c r="C6" s="107" t="s">
        <v>8</v>
      </c>
      <c r="D6" s="177"/>
      <c r="E6" s="178"/>
      <c r="F6" s="179"/>
      <c r="G6" s="49"/>
      <c r="H6" s="106"/>
      <c r="I6" s="142" t="s">
        <v>39</v>
      </c>
      <c r="J6" s="143">
        <v>100</v>
      </c>
      <c r="K6" s="144" t="s">
        <v>57</v>
      </c>
      <c r="L6" s="145">
        <v>24</v>
      </c>
      <c r="M6" s="146">
        <f>R9*J6</f>
        <v>0</v>
      </c>
      <c r="N6" s="147">
        <f>M6*0.67</f>
        <v>0</v>
      </c>
      <c r="O6" s="148">
        <f>M6*0.5</f>
        <v>0</v>
      </c>
      <c r="P6" s="20" t="s">
        <v>9</v>
      </c>
      <c r="Q6" s="212"/>
      <c r="R6" s="213"/>
      <c r="S6" s="14"/>
      <c r="T6" s="8"/>
      <c r="U6" s="9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15.75" customHeight="1">
      <c r="A7" s="10"/>
      <c r="B7" s="10"/>
      <c r="C7" s="108"/>
      <c r="D7" s="180"/>
      <c r="E7" s="181"/>
      <c r="F7" s="182"/>
      <c r="G7" s="49"/>
      <c r="H7" s="106"/>
      <c r="I7" s="149"/>
      <c r="J7" s="150"/>
      <c r="K7" s="151"/>
      <c r="L7" s="151"/>
      <c r="M7" s="152"/>
      <c r="N7" s="153"/>
      <c r="O7" s="154"/>
      <c r="P7" s="140" t="s">
        <v>10</v>
      </c>
      <c r="Q7" s="21" t="s">
        <v>28</v>
      </c>
      <c r="R7" s="22"/>
      <c r="S7" s="14"/>
      <c r="T7" s="8"/>
      <c r="U7" s="9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1:34" ht="15.75" customHeight="1">
      <c r="A8" s="10"/>
      <c r="B8" s="10"/>
      <c r="C8" s="109" t="s">
        <v>11</v>
      </c>
      <c r="D8" s="183"/>
      <c r="E8" s="184"/>
      <c r="F8" s="185"/>
      <c r="G8" s="49"/>
      <c r="H8" s="106"/>
      <c r="I8" s="155"/>
      <c r="J8" s="156"/>
      <c r="K8" s="156"/>
      <c r="L8" s="157"/>
      <c r="M8" s="158"/>
      <c r="N8" s="158"/>
      <c r="O8" s="159"/>
      <c r="P8" s="141" t="s">
        <v>12</v>
      </c>
      <c r="Q8" s="53" t="s">
        <v>29</v>
      </c>
      <c r="R8" s="54"/>
      <c r="S8" s="14"/>
      <c r="T8" s="8"/>
      <c r="U8" s="9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</row>
    <row r="9" spans="1:34" ht="15.75" customHeight="1" thickBot="1">
      <c r="A9" s="10"/>
      <c r="B9" s="10"/>
      <c r="C9" s="110"/>
      <c r="D9" s="186"/>
      <c r="E9" s="187"/>
      <c r="F9" s="188"/>
      <c r="G9" s="49"/>
      <c r="H9" s="106"/>
      <c r="I9" s="106"/>
      <c r="J9" s="67"/>
      <c r="K9" s="66"/>
      <c r="L9" s="75"/>
      <c r="M9" s="74"/>
      <c r="N9" s="74"/>
      <c r="O9" s="74"/>
      <c r="P9" s="72" t="s">
        <v>13</v>
      </c>
      <c r="Q9" s="23" t="s">
        <v>14</v>
      </c>
      <c r="R9" s="24">
        <f>POWER(R8,0.425)*POWER(R7,0.725)*71.84/10000</f>
        <v>0</v>
      </c>
      <c r="S9" s="14"/>
      <c r="T9" s="8"/>
      <c r="U9" s="9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1:34" ht="15.75" customHeight="1" thickTop="1">
      <c r="A10" s="189"/>
      <c r="B10" s="189"/>
      <c r="C10" s="190"/>
      <c r="D10" s="191"/>
      <c r="E10" s="191"/>
      <c r="F10" s="192"/>
      <c r="G10" s="49"/>
      <c r="H10" s="106"/>
      <c r="I10" s="133"/>
      <c r="J10" s="68"/>
      <c r="K10" s="69"/>
      <c r="L10" s="66"/>
      <c r="M10" s="134"/>
      <c r="N10" s="71"/>
      <c r="O10" s="71"/>
      <c r="P10" s="10"/>
      <c r="Q10" s="10"/>
      <c r="R10" s="10"/>
      <c r="S10" s="14"/>
      <c r="T10" s="8"/>
      <c r="U10" s="9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</row>
    <row r="11" spans="1:34" ht="11.25" customHeight="1">
      <c r="A11" s="189"/>
      <c r="B11" s="189"/>
      <c r="C11" s="193"/>
      <c r="D11" s="194"/>
      <c r="E11" s="194"/>
      <c r="F11" s="195"/>
      <c r="G11" s="112"/>
      <c r="H11" s="130"/>
      <c r="I11" s="127" t="s">
        <v>15</v>
      </c>
      <c r="J11" s="10"/>
      <c r="K11" s="10"/>
      <c r="L11" s="10"/>
      <c r="M11" s="10"/>
      <c r="N11" s="25" t="s">
        <v>16</v>
      </c>
      <c r="O11" s="10"/>
      <c r="P11" s="10"/>
      <c r="Q11" s="10"/>
      <c r="R11" s="10"/>
      <c r="S11" s="14"/>
      <c r="T11" s="8"/>
      <c r="U11" s="9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</row>
    <row r="12" spans="1:34" ht="15.75" customHeight="1">
      <c r="A12" s="189"/>
      <c r="B12" s="196"/>
      <c r="C12" s="197" t="s">
        <v>62</v>
      </c>
      <c r="D12" s="198"/>
      <c r="E12" s="198"/>
      <c r="F12" s="199"/>
      <c r="G12" s="234" t="s">
        <v>17</v>
      </c>
      <c r="H12" s="235"/>
      <c r="I12" s="173">
        <v>43831</v>
      </c>
      <c r="J12" s="30">
        <f aca="true" t="shared" si="0" ref="J12:P12">I12+1</f>
        <v>43832</v>
      </c>
      <c r="K12" s="30">
        <f t="shared" si="0"/>
        <v>43833</v>
      </c>
      <c r="L12" s="30">
        <f t="shared" si="0"/>
        <v>43834</v>
      </c>
      <c r="M12" s="30">
        <f t="shared" si="0"/>
        <v>43835</v>
      </c>
      <c r="N12" s="30">
        <f t="shared" si="0"/>
        <v>43836</v>
      </c>
      <c r="O12" s="113">
        <f t="shared" si="0"/>
        <v>43837</v>
      </c>
      <c r="P12" s="167">
        <f t="shared" si="0"/>
        <v>43838</v>
      </c>
      <c r="Q12" s="103"/>
      <c r="R12" s="102"/>
      <c r="S12" s="38"/>
      <c r="U12" s="27"/>
      <c r="AE12" s="29"/>
      <c r="AF12" s="29"/>
      <c r="AG12" s="29"/>
      <c r="AH12" s="29"/>
    </row>
    <row r="13" spans="1:34" ht="15.75" customHeight="1">
      <c r="A13" s="189"/>
      <c r="B13" s="196"/>
      <c r="C13" s="200" t="s">
        <v>61</v>
      </c>
      <c r="D13" s="198"/>
      <c r="E13" s="201"/>
      <c r="F13" s="202"/>
      <c r="G13" s="234" t="s">
        <v>18</v>
      </c>
      <c r="H13" s="235"/>
      <c r="I13" s="31">
        <v>1</v>
      </c>
      <c r="J13" s="31">
        <v>1</v>
      </c>
      <c r="K13" s="31">
        <v>1</v>
      </c>
      <c r="L13" s="31">
        <v>1</v>
      </c>
      <c r="M13" s="31">
        <v>1</v>
      </c>
      <c r="N13" s="31">
        <v>1</v>
      </c>
      <c r="O13" s="114">
        <v>1</v>
      </c>
      <c r="P13" s="168">
        <v>1</v>
      </c>
      <c r="Q13" s="103"/>
      <c r="R13" s="102"/>
      <c r="S13" s="38"/>
      <c r="U13" s="27"/>
      <c r="AE13" s="29"/>
      <c r="AF13" s="29"/>
      <c r="AG13" s="29"/>
      <c r="AH13" s="29"/>
    </row>
    <row r="14" spans="1:34" ht="15.75" customHeight="1">
      <c r="A14" s="189"/>
      <c r="B14" s="196"/>
      <c r="C14" s="203" t="s">
        <v>65</v>
      </c>
      <c r="D14" s="204"/>
      <c r="E14" s="204"/>
      <c r="F14" s="202"/>
      <c r="G14" s="234" t="s">
        <v>19</v>
      </c>
      <c r="H14" s="235"/>
      <c r="I14" s="32"/>
      <c r="J14" s="32"/>
      <c r="K14" s="32"/>
      <c r="L14" s="32"/>
      <c r="M14" s="32"/>
      <c r="N14" s="32"/>
      <c r="O14" s="115"/>
      <c r="P14" s="169"/>
      <c r="Q14" s="207"/>
      <c r="R14" s="208"/>
      <c r="S14" s="208"/>
      <c r="U14" s="27"/>
      <c r="AE14" s="29"/>
      <c r="AF14" s="29"/>
      <c r="AG14" s="29"/>
      <c r="AH14" s="29"/>
    </row>
    <row r="15" spans="1:34" ht="15.75" customHeight="1">
      <c r="A15" s="189"/>
      <c r="B15" s="189"/>
      <c r="C15" s="189" t="s">
        <v>63</v>
      </c>
      <c r="D15" s="205"/>
      <c r="E15" s="206"/>
      <c r="F15" s="202"/>
      <c r="G15" s="236" t="s">
        <v>20</v>
      </c>
      <c r="H15" s="235"/>
      <c r="I15" s="33"/>
      <c r="J15" s="34"/>
      <c r="K15" s="34"/>
      <c r="L15" s="34"/>
      <c r="M15" s="34"/>
      <c r="N15" s="34"/>
      <c r="O15" s="52"/>
      <c r="P15" s="132"/>
      <c r="Q15" s="207"/>
      <c r="R15" s="208"/>
      <c r="S15" s="208"/>
      <c r="U15" s="27"/>
      <c r="AE15" s="29"/>
      <c r="AF15" s="29"/>
      <c r="AG15" s="29"/>
      <c r="AH15" s="29"/>
    </row>
    <row r="16" spans="1:34" ht="19.5" customHeight="1" thickBot="1">
      <c r="A16" s="10"/>
      <c r="B16" s="10"/>
      <c r="C16" s="35" t="s">
        <v>21</v>
      </c>
      <c r="D16" s="111" t="s">
        <v>22</v>
      </c>
      <c r="E16" s="111"/>
      <c r="F16" s="111"/>
      <c r="G16" s="237" t="s">
        <v>23</v>
      </c>
      <c r="H16" s="238"/>
      <c r="I16" s="36" t="s">
        <v>30</v>
      </c>
      <c r="J16" s="36" t="s">
        <v>30</v>
      </c>
      <c r="K16" s="36" t="s">
        <v>30</v>
      </c>
      <c r="L16" s="36" t="s">
        <v>30</v>
      </c>
      <c r="M16" s="36" t="s">
        <v>30</v>
      </c>
      <c r="N16" s="36" t="s">
        <v>30</v>
      </c>
      <c r="O16" s="116" t="s">
        <v>30</v>
      </c>
      <c r="P16" s="170" t="s">
        <v>30</v>
      </c>
      <c r="Q16" s="207"/>
      <c r="R16" s="208"/>
      <c r="S16" s="208"/>
      <c r="U16" s="27"/>
      <c r="AE16" s="29"/>
      <c r="AF16" s="29"/>
      <c r="AG16" s="29"/>
      <c r="AH16" s="29"/>
    </row>
    <row r="17" spans="1:29" ht="21.75" customHeight="1">
      <c r="A17" s="10"/>
      <c r="B17" s="34" t="s">
        <v>24</v>
      </c>
      <c r="C17" s="78" t="s">
        <v>36</v>
      </c>
      <c r="D17" s="79" t="s">
        <v>52</v>
      </c>
      <c r="E17" s="80"/>
      <c r="F17" s="79"/>
      <c r="G17" s="79"/>
      <c r="H17" s="81"/>
      <c r="I17" s="37" t="str">
        <f aca="true" t="shared" si="1" ref="I17:O17">TEXT(I16,I16)</f>
        <v>+</v>
      </c>
      <c r="J17" s="37" t="str">
        <f t="shared" si="1"/>
        <v>+</v>
      </c>
      <c r="K17" s="37" t="str">
        <f t="shared" si="1"/>
        <v>+</v>
      </c>
      <c r="L17" s="37" t="str">
        <f t="shared" si="1"/>
        <v>+</v>
      </c>
      <c r="M17" s="37" t="str">
        <f t="shared" si="1"/>
        <v>+</v>
      </c>
      <c r="N17" s="73" t="str">
        <f t="shared" si="1"/>
        <v>+</v>
      </c>
      <c r="O17" s="73" t="str">
        <f t="shared" si="1"/>
        <v>+</v>
      </c>
      <c r="P17" s="171"/>
      <c r="Q17" s="209"/>
      <c r="R17" s="209"/>
      <c r="S17" s="209"/>
      <c r="T17" s="26"/>
      <c r="U17" s="26"/>
      <c r="V17" s="26"/>
      <c r="W17" s="26"/>
      <c r="X17" s="26"/>
      <c r="Y17" s="26"/>
      <c r="Z17" s="26"/>
      <c r="AA17" s="26"/>
      <c r="AB17" s="26"/>
      <c r="AC17" s="26"/>
    </row>
    <row r="18" spans="1:29" ht="21.75" customHeight="1">
      <c r="A18" s="10"/>
      <c r="B18" s="34"/>
      <c r="C18" s="82"/>
      <c r="D18" s="83"/>
      <c r="E18" s="84"/>
      <c r="F18" s="83"/>
      <c r="G18" s="83"/>
      <c r="H18" s="85"/>
      <c r="I18" s="37"/>
      <c r="J18" s="37"/>
      <c r="K18" s="37"/>
      <c r="L18" s="37"/>
      <c r="M18" s="37"/>
      <c r="N18" s="51"/>
      <c r="O18" s="52"/>
      <c r="P18" s="132"/>
      <c r="Q18" s="209"/>
      <c r="R18" s="209"/>
      <c r="S18" s="209"/>
      <c r="T18" s="26"/>
      <c r="U18" s="26"/>
      <c r="V18" s="26"/>
      <c r="W18" s="26"/>
      <c r="X18" s="26"/>
      <c r="Y18" s="26"/>
      <c r="Z18" s="26"/>
      <c r="AA18" s="26"/>
      <c r="AB18" s="26"/>
      <c r="AC18" s="26"/>
    </row>
    <row r="19" spans="1:29" ht="21.75" customHeight="1">
      <c r="A19" s="10"/>
      <c r="B19" s="34"/>
      <c r="C19" s="82"/>
      <c r="D19" s="83"/>
      <c r="E19" s="84"/>
      <c r="F19" s="83"/>
      <c r="G19" s="83"/>
      <c r="H19" s="85"/>
      <c r="I19" s="37"/>
      <c r="J19" s="37"/>
      <c r="K19" s="37"/>
      <c r="L19" s="37"/>
      <c r="M19" s="37"/>
      <c r="N19" s="34"/>
      <c r="O19" s="117"/>
      <c r="P19" s="132"/>
      <c r="Q19" s="209"/>
      <c r="R19" s="209"/>
      <c r="S19" s="209"/>
      <c r="T19" s="26"/>
      <c r="U19" s="26"/>
      <c r="V19" s="26"/>
      <c r="W19" s="26"/>
      <c r="X19" s="26"/>
      <c r="Y19" s="26"/>
      <c r="Z19" s="26"/>
      <c r="AA19" s="26"/>
      <c r="AB19" s="26"/>
      <c r="AC19" s="26"/>
    </row>
    <row r="20" spans="1:29" ht="21.75" customHeight="1">
      <c r="A20" s="10"/>
      <c r="B20" s="34" t="s">
        <v>33</v>
      </c>
      <c r="C20" s="86" t="s">
        <v>37</v>
      </c>
      <c r="D20" s="83" t="s">
        <v>55</v>
      </c>
      <c r="E20" s="84"/>
      <c r="F20" s="83"/>
      <c r="G20" s="83"/>
      <c r="H20" s="85"/>
      <c r="I20" s="37" t="str">
        <f>TEXT(I16,I16)</f>
        <v>+</v>
      </c>
      <c r="J20" s="37"/>
      <c r="K20" s="37"/>
      <c r="L20" s="37"/>
      <c r="M20" s="37"/>
      <c r="N20" s="37"/>
      <c r="O20" s="117"/>
      <c r="P20" s="132"/>
      <c r="Q20" s="209"/>
      <c r="R20" s="209"/>
      <c r="S20" s="209"/>
      <c r="T20" s="26"/>
      <c r="U20" s="26"/>
      <c r="V20" s="26"/>
      <c r="W20" s="26"/>
      <c r="X20" s="26"/>
      <c r="Y20" s="26"/>
      <c r="Z20" s="26"/>
      <c r="AA20" s="26"/>
      <c r="AB20" s="26"/>
      <c r="AC20" s="26"/>
    </row>
    <row r="21" spans="1:29" ht="21.75" customHeight="1">
      <c r="A21" s="10"/>
      <c r="B21" s="34"/>
      <c r="C21" s="87"/>
      <c r="D21" s="83"/>
      <c r="E21" s="84"/>
      <c r="F21" s="83"/>
      <c r="G21" s="83"/>
      <c r="H21" s="85"/>
      <c r="I21" s="37"/>
      <c r="J21" s="37"/>
      <c r="K21" s="37"/>
      <c r="L21" s="51"/>
      <c r="M21" s="58"/>
      <c r="N21" s="51"/>
      <c r="O21" s="52"/>
      <c r="P21" s="132"/>
      <c r="Q21" s="209"/>
      <c r="R21" s="209"/>
      <c r="S21" s="209"/>
      <c r="T21" s="26"/>
      <c r="U21" s="26"/>
      <c r="V21" s="26"/>
      <c r="W21" s="26"/>
      <c r="X21" s="26"/>
      <c r="Y21" s="26"/>
      <c r="Z21" s="26"/>
      <c r="AA21" s="26"/>
      <c r="AB21" s="26"/>
      <c r="AC21" s="26"/>
    </row>
    <row r="22" spans="1:29" ht="21.75" customHeight="1">
      <c r="A22" s="10"/>
      <c r="B22" s="34" t="s">
        <v>50</v>
      </c>
      <c r="C22" s="86" t="s">
        <v>37</v>
      </c>
      <c r="D22" s="62" t="s">
        <v>56</v>
      </c>
      <c r="E22" s="63">
        <f>ROUND(M5,1)</f>
        <v>0</v>
      </c>
      <c r="F22" s="88" t="s">
        <v>48</v>
      </c>
      <c r="G22" s="89">
        <v>100</v>
      </c>
      <c r="H22" s="95" t="s">
        <v>31</v>
      </c>
      <c r="I22" s="37" t="str">
        <f>TEXT(I16,I16)</f>
        <v>+</v>
      </c>
      <c r="J22" s="37" t="str">
        <f>TEXT(J16,J16)</f>
        <v>+</v>
      </c>
      <c r="K22" s="37" t="str">
        <f>TEXT(K16,K16)</f>
        <v>+</v>
      </c>
      <c r="L22" s="37"/>
      <c r="M22" s="37"/>
      <c r="N22" s="37"/>
      <c r="O22" s="117"/>
      <c r="P22" s="132"/>
      <c r="Q22" s="210" t="s">
        <v>71</v>
      </c>
      <c r="R22" s="209"/>
      <c r="S22" s="209"/>
      <c r="T22" s="26"/>
      <c r="U22" s="26"/>
      <c r="V22" s="26"/>
      <c r="W22" s="26"/>
      <c r="X22" s="26"/>
      <c r="Y22" s="26"/>
      <c r="Z22" s="26"/>
      <c r="AA22" s="26"/>
      <c r="AB22" s="26"/>
      <c r="AC22" s="26"/>
    </row>
    <row r="23" spans="1:29" ht="21.75" customHeight="1">
      <c r="A23" s="10"/>
      <c r="B23" s="34"/>
      <c r="C23" s="86" t="s">
        <v>60</v>
      </c>
      <c r="D23" s="164"/>
      <c r="E23" s="63"/>
      <c r="F23" s="162" t="s">
        <v>59</v>
      </c>
      <c r="G23" s="165">
        <f>E22</f>
        <v>0</v>
      </c>
      <c r="H23" s="95" t="s">
        <v>31</v>
      </c>
      <c r="I23" s="37" t="str">
        <f>TEXT(I16,I16)</f>
        <v>+</v>
      </c>
      <c r="J23" s="37" t="str">
        <f>TEXT(J16,J16)</f>
        <v>+</v>
      </c>
      <c r="K23" s="37" t="str">
        <f>TEXT(K16,K16)</f>
        <v>+</v>
      </c>
      <c r="L23" s="37"/>
      <c r="M23" s="37"/>
      <c r="N23" s="34"/>
      <c r="O23" s="117"/>
      <c r="P23" s="132"/>
      <c r="Q23" s="210"/>
      <c r="R23" s="209"/>
      <c r="S23" s="209"/>
      <c r="T23" s="26"/>
      <c r="U23" s="26"/>
      <c r="V23" s="26"/>
      <c r="W23" s="26"/>
      <c r="X23" s="26"/>
      <c r="Y23" s="26"/>
      <c r="Z23" s="26"/>
      <c r="AA23" s="26"/>
      <c r="AB23" s="26"/>
      <c r="AC23" s="26"/>
    </row>
    <row r="24" spans="1:29" ht="21.75" customHeight="1">
      <c r="A24" s="10"/>
      <c r="B24" s="34"/>
      <c r="C24" s="86"/>
      <c r="D24" s="162"/>
      <c r="E24" s="63"/>
      <c r="F24" s="88"/>
      <c r="G24" s="89"/>
      <c r="H24" s="95"/>
      <c r="I24" s="37"/>
      <c r="J24" s="37"/>
      <c r="K24" s="37"/>
      <c r="L24" s="37"/>
      <c r="M24" s="37"/>
      <c r="N24" s="34"/>
      <c r="O24" s="117"/>
      <c r="P24" s="132"/>
      <c r="Q24" s="210"/>
      <c r="R24" s="209"/>
      <c r="S24" s="209"/>
      <c r="T24" s="26"/>
      <c r="U24" s="26"/>
      <c r="V24" s="26"/>
      <c r="W24" s="26"/>
      <c r="X24" s="26"/>
      <c r="Y24" s="26"/>
      <c r="Z24" s="26"/>
      <c r="AA24" s="26"/>
      <c r="AB24" s="26"/>
      <c r="AC24" s="26"/>
    </row>
    <row r="25" spans="1:29" ht="21.75" customHeight="1">
      <c r="A25" s="10"/>
      <c r="B25" s="34" t="s">
        <v>51</v>
      </c>
      <c r="C25" s="64" t="s">
        <v>32</v>
      </c>
      <c r="D25" s="93" t="s">
        <v>40</v>
      </c>
      <c r="E25" s="50"/>
      <c r="F25" s="93"/>
      <c r="G25" s="94"/>
      <c r="H25" s="95"/>
      <c r="I25" s="37" t="str">
        <f>TEXT(I16,I16)</f>
        <v>+</v>
      </c>
      <c r="J25" s="37" t="str">
        <f>TEXT(J16,J16)</f>
        <v>+</v>
      </c>
      <c r="K25" s="37" t="str">
        <f>TEXT(K16,K16)</f>
        <v>+</v>
      </c>
      <c r="L25" s="37"/>
      <c r="M25" s="37"/>
      <c r="N25" s="51"/>
      <c r="O25" s="52"/>
      <c r="P25" s="132"/>
      <c r="Q25" s="232"/>
      <c r="R25" s="232"/>
      <c r="S25" s="209"/>
      <c r="T25" s="26"/>
      <c r="U25" s="26"/>
      <c r="V25" s="26"/>
      <c r="W25" s="26"/>
      <c r="X25" s="26"/>
      <c r="Y25" s="26"/>
      <c r="Z25" s="26"/>
      <c r="AA25" s="26"/>
      <c r="AB25" s="26"/>
      <c r="AC25" s="26"/>
    </row>
    <row r="26" spans="1:29" ht="21.75" customHeight="1">
      <c r="A26" s="10"/>
      <c r="B26" s="34"/>
      <c r="C26" s="48"/>
      <c r="D26" s="120"/>
      <c r="E26" s="121"/>
      <c r="F26" s="93"/>
      <c r="G26" s="94"/>
      <c r="H26" s="95"/>
      <c r="I26" s="37"/>
      <c r="J26" s="37"/>
      <c r="K26" s="37"/>
      <c r="L26" s="117"/>
      <c r="M26" s="34"/>
      <c r="N26" s="34"/>
      <c r="O26" s="117"/>
      <c r="P26" s="132"/>
      <c r="Q26" s="211"/>
      <c r="R26" s="211"/>
      <c r="S26" s="209"/>
      <c r="T26" s="26"/>
      <c r="U26" s="26"/>
      <c r="V26" s="26"/>
      <c r="W26" s="26"/>
      <c r="X26" s="26"/>
      <c r="Y26" s="26"/>
      <c r="Z26" s="26"/>
      <c r="AA26" s="26"/>
      <c r="AB26" s="26"/>
      <c r="AC26" s="26"/>
    </row>
    <row r="27" spans="1:29" ht="21.75" customHeight="1">
      <c r="A27" s="10"/>
      <c r="B27" s="34" t="s">
        <v>35</v>
      </c>
      <c r="C27" s="86" t="s">
        <v>49</v>
      </c>
      <c r="D27" s="39" t="s">
        <v>47</v>
      </c>
      <c r="E27" s="40">
        <f>ROUND(M6,1)</f>
        <v>0</v>
      </c>
      <c r="F27" s="88" t="s">
        <v>48</v>
      </c>
      <c r="G27" s="165">
        <f>500-E27/20</f>
        <v>500</v>
      </c>
      <c r="H27" s="95" t="s">
        <v>31</v>
      </c>
      <c r="I27" s="37" t="str">
        <f aca="true" t="shared" si="2" ref="I27:O27">TEXT(I16,I16)</f>
        <v>+</v>
      </c>
      <c r="J27" s="37" t="str">
        <f t="shared" si="2"/>
        <v>+</v>
      </c>
      <c r="K27" s="37" t="str">
        <f t="shared" si="2"/>
        <v>+</v>
      </c>
      <c r="L27" s="117" t="str">
        <f t="shared" si="2"/>
        <v>+</v>
      </c>
      <c r="M27" s="34" t="str">
        <f t="shared" si="2"/>
        <v>+</v>
      </c>
      <c r="N27" s="34" t="str">
        <f t="shared" si="2"/>
        <v>+</v>
      </c>
      <c r="O27" s="119" t="str">
        <f t="shared" si="2"/>
        <v>+</v>
      </c>
      <c r="P27" s="132"/>
      <c r="Q27" s="210" t="s">
        <v>70</v>
      </c>
      <c r="R27" s="209"/>
      <c r="S27" s="209"/>
      <c r="T27" s="26"/>
      <c r="U27" s="26"/>
      <c r="V27" s="26"/>
      <c r="W27" s="26"/>
      <c r="X27" s="26"/>
      <c r="Y27" s="26"/>
      <c r="Z27" s="26"/>
      <c r="AA27" s="26"/>
      <c r="AB27" s="26"/>
      <c r="AC27" s="26"/>
    </row>
    <row r="28" spans="1:29" ht="21.75" customHeight="1">
      <c r="A28" s="10"/>
      <c r="B28" s="34"/>
      <c r="C28" s="86" t="s">
        <v>58</v>
      </c>
      <c r="D28" s="90"/>
      <c r="E28" s="63"/>
      <c r="F28" s="91"/>
      <c r="G28" s="92"/>
      <c r="H28" s="128"/>
      <c r="I28" s="37"/>
      <c r="J28" s="37"/>
      <c r="K28" s="37"/>
      <c r="L28" s="52"/>
      <c r="M28" s="34"/>
      <c r="N28" s="34"/>
      <c r="O28" s="119"/>
      <c r="P28" s="132"/>
      <c r="Q28" s="209"/>
      <c r="R28" s="209"/>
      <c r="S28" s="209"/>
      <c r="T28" s="26"/>
      <c r="U28" s="26"/>
      <c r="V28" s="26"/>
      <c r="W28" s="26"/>
      <c r="X28" s="26"/>
      <c r="Y28" s="26"/>
      <c r="Z28" s="26"/>
      <c r="AA28" s="26"/>
      <c r="AB28" s="26"/>
      <c r="AC28" s="26"/>
    </row>
    <row r="29" spans="1:29" ht="21.75" customHeight="1">
      <c r="A29" s="10"/>
      <c r="B29" s="34"/>
      <c r="C29" s="86"/>
      <c r="D29" s="90"/>
      <c r="E29" s="63"/>
      <c r="F29" s="91"/>
      <c r="G29" s="92"/>
      <c r="H29" s="128"/>
      <c r="I29" s="37"/>
      <c r="J29" s="37"/>
      <c r="K29" s="37"/>
      <c r="L29" s="117"/>
      <c r="M29" s="34"/>
      <c r="N29" s="34"/>
      <c r="O29" s="117"/>
      <c r="P29" s="132"/>
      <c r="Q29" s="209"/>
      <c r="R29" s="209"/>
      <c r="S29" s="209"/>
      <c r="T29" s="26"/>
      <c r="U29" s="26"/>
      <c r="V29" s="26"/>
      <c r="W29" s="26"/>
      <c r="X29" s="26"/>
      <c r="Y29" s="26"/>
      <c r="Z29" s="26"/>
      <c r="AA29" s="26"/>
      <c r="AB29" s="26"/>
      <c r="AC29" s="26"/>
    </row>
    <row r="30" spans="1:29" ht="21.75" customHeight="1">
      <c r="A30" s="10"/>
      <c r="B30" s="34" t="s">
        <v>69</v>
      </c>
      <c r="C30" s="86" t="s">
        <v>68</v>
      </c>
      <c r="D30" s="93" t="s">
        <v>66</v>
      </c>
      <c r="E30" s="166" t="s">
        <v>67</v>
      </c>
      <c r="F30" s="93"/>
      <c r="G30" s="94"/>
      <c r="H30" s="95"/>
      <c r="I30" s="37"/>
      <c r="J30" s="37"/>
      <c r="K30" s="37"/>
      <c r="L30" s="117"/>
      <c r="M30" s="34"/>
      <c r="N30" s="34"/>
      <c r="O30" s="119"/>
      <c r="P30" s="132" t="str">
        <f>TEXT(P16,P16)</f>
        <v>+</v>
      </c>
      <c r="Q30" s="207"/>
      <c r="R30" s="209"/>
      <c r="S30" s="209"/>
      <c r="T30" s="26"/>
      <c r="U30" s="26"/>
      <c r="V30" s="26"/>
      <c r="W30" s="26"/>
      <c r="X30" s="26"/>
      <c r="Y30" s="26"/>
      <c r="Z30" s="26"/>
      <c r="AA30" s="26"/>
      <c r="AB30" s="26"/>
      <c r="AC30" s="26"/>
    </row>
    <row r="31" spans="1:29" ht="21.75" customHeight="1">
      <c r="A31" s="10"/>
      <c r="B31" s="58"/>
      <c r="C31" s="65"/>
      <c r="D31" s="96"/>
      <c r="E31" s="50"/>
      <c r="F31" s="97"/>
      <c r="G31" s="98"/>
      <c r="H31" s="99"/>
      <c r="I31" s="59"/>
      <c r="J31" s="59"/>
      <c r="K31" s="59"/>
      <c r="L31" s="60"/>
      <c r="M31" s="61"/>
      <c r="N31" s="60"/>
      <c r="O31" s="52"/>
      <c r="P31" s="132"/>
      <c r="Q31" s="233"/>
      <c r="R31" s="233"/>
      <c r="S31" s="209"/>
      <c r="T31" s="26"/>
      <c r="U31" s="26"/>
      <c r="V31" s="26"/>
      <c r="W31" s="26"/>
      <c r="X31" s="26"/>
      <c r="Y31" s="26"/>
      <c r="Z31" s="26"/>
      <c r="AA31" s="26"/>
      <c r="AB31" s="26"/>
      <c r="AC31" s="26"/>
    </row>
    <row r="32" spans="1:29" ht="21.75" customHeight="1" thickBot="1">
      <c r="A32" s="10"/>
      <c r="B32" s="229" t="s">
        <v>1</v>
      </c>
      <c r="C32" s="230"/>
      <c r="D32" s="230"/>
      <c r="E32" s="230"/>
      <c r="F32" s="230"/>
      <c r="G32" s="230"/>
      <c r="H32" s="231"/>
      <c r="I32" s="42" t="s">
        <v>34</v>
      </c>
      <c r="J32" s="42" t="s">
        <v>41</v>
      </c>
      <c r="K32" s="42" t="s">
        <v>42</v>
      </c>
      <c r="L32" s="42" t="s">
        <v>43</v>
      </c>
      <c r="M32" s="42" t="s">
        <v>44</v>
      </c>
      <c r="N32" s="42" t="s">
        <v>45</v>
      </c>
      <c r="O32" s="118" t="s">
        <v>46</v>
      </c>
      <c r="P32" s="172" t="s">
        <v>72</v>
      </c>
      <c r="Q32" s="104"/>
      <c r="R32" s="104"/>
      <c r="S32" s="41"/>
      <c r="T32" s="26"/>
      <c r="U32" s="26"/>
      <c r="V32" s="26"/>
      <c r="W32" s="26"/>
      <c r="X32" s="26"/>
      <c r="Y32" s="26"/>
      <c r="Z32" s="26"/>
      <c r="AA32" s="26"/>
      <c r="AB32" s="26"/>
      <c r="AC32" s="26"/>
    </row>
    <row r="33" spans="1:34" ht="16.5" customHeight="1" thickTop="1">
      <c r="A33" s="10"/>
      <c r="B33" s="10"/>
      <c r="C33" s="55"/>
      <c r="D33" s="56"/>
      <c r="E33" s="56"/>
      <c r="F33" s="57"/>
      <c r="G33" s="49"/>
      <c r="H33" s="106"/>
      <c r="I33" s="126"/>
      <c r="J33" s="68"/>
      <c r="K33" s="69"/>
      <c r="L33" s="66"/>
      <c r="M33" s="70"/>
      <c r="N33" s="71"/>
      <c r="O33" s="71"/>
      <c r="P33" s="10"/>
      <c r="Q33" s="101"/>
      <c r="R33" s="101"/>
      <c r="S33" s="14"/>
      <c r="T33" s="8"/>
      <c r="U33" s="9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8" ht="0" customHeight="1" hidden="1"/>
  </sheetData>
  <sheetProtection sheet="1"/>
  <mergeCells count="15">
    <mergeCell ref="B32:H32"/>
    <mergeCell ref="Q25:R25"/>
    <mergeCell ref="Q31:R31"/>
    <mergeCell ref="G14:H14"/>
    <mergeCell ref="G15:H15"/>
    <mergeCell ref="G12:H12"/>
    <mergeCell ref="G13:H13"/>
    <mergeCell ref="G16:H16"/>
    <mergeCell ref="Q6:R6"/>
    <mergeCell ref="P3:R3"/>
    <mergeCell ref="Q5:R5"/>
    <mergeCell ref="D3:F3"/>
    <mergeCell ref="M3:O3"/>
    <mergeCell ref="D4:F4"/>
    <mergeCell ref="I3:L3"/>
  </mergeCells>
  <conditionalFormatting sqref="I32:P32">
    <cfRule type="cellIs" priority="15" dxfId="3" operator="equal" stopIfTrue="1">
      <formula>"実施"</formula>
    </cfRule>
  </conditionalFormatting>
  <conditionalFormatting sqref="I32:P32">
    <cfRule type="cellIs" priority="8" dxfId="1" operator="equal" stopIfTrue="1">
      <formula>"＋"</formula>
    </cfRule>
  </conditionalFormatting>
  <conditionalFormatting sqref="I17:P31">
    <cfRule type="cellIs" priority="14" dxfId="0" operator="equal" stopIfTrue="1">
      <formula>"+"</formula>
    </cfRule>
  </conditionalFormatting>
  <dataValidations count="4">
    <dataValidation type="list" allowBlank="1" showInputMessage="1" showErrorMessage="1" sqref="B32">
      <formula1>"以上　ｸﾞﾛｰｼｮﾝ（前胸部）より,以上　ﾘｻﾞｰﾊﾞｰ（腹壁）より,以上　末梢静脈より"</formula1>
    </dataValidation>
    <dataValidation type="list" allowBlank="1" showInputMessage="1" showErrorMessage="1" sqref="I16:P16">
      <formula1>"+"</formula1>
    </dataValidation>
    <dataValidation type="list" allowBlank="1" showInputMessage="1" showErrorMessage="1" sqref="Q6">
      <formula1>"0,1,2,3"</formula1>
    </dataValidation>
    <dataValidation type="list" allowBlank="1" showInputMessage="1" showErrorMessage="1" sqref="I13:P13">
      <formula1>"100%,67%,50%, ,"</formula1>
    </dataValidation>
  </dataValidations>
  <printOptions/>
  <pageMargins left="0.35433070866141736" right="0.3937007874015748" top="0.2" bottom="0" header="0.2" footer="0"/>
  <pageSetup horizontalDpi="300" verticalDpi="300" orientation="landscape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n.kaori</dc:creator>
  <cp:keywords/>
  <dc:description/>
  <cp:lastModifiedBy>埼玉メディカルセンター</cp:lastModifiedBy>
  <cp:lastPrinted>2019-11-25T00:50:31Z</cp:lastPrinted>
  <dcterms:created xsi:type="dcterms:W3CDTF">2009-01-12T12:15:40Z</dcterms:created>
  <dcterms:modified xsi:type="dcterms:W3CDTF">2020-10-13T02:28:51Z</dcterms:modified>
  <cp:category/>
  <cp:version/>
  <cp:contentType/>
  <cp:contentStatus/>
</cp:coreProperties>
</file>