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430" tabRatio="823" activeTab="0"/>
  </bookViews>
  <sheets>
    <sheet name="PEM+Avastin" sheetId="1" r:id="rId1"/>
  </sheets>
  <definedNames>
    <definedName name="_xlnm.Print_Area" localSheetId="0">'PEM+Avastin'!$A$1:$S$33</definedName>
    <definedName name="Z_5AF54F3A_B2B8_471F_9DC3_488F93E85E4A_.wvu.Cols" localSheetId="0" hidden="1">'PEM+Avastin'!$T:$IV</definedName>
    <definedName name="Z_5AF54F3A_B2B8_471F_9DC3_488F93E85E4A_.wvu.FilterData" localSheetId="0" hidden="1">'PEM+Avastin'!$M$4:$O$5</definedName>
    <definedName name="Z_5AF54F3A_B2B8_471F_9DC3_488F93E85E4A_.wvu.PrintArea" localSheetId="0" hidden="1">'PEM+Avastin'!$A$1:$S$33</definedName>
    <definedName name="Z_5AF54F3A_B2B8_471F_9DC3_488F93E85E4A_.wvu.Rows" localSheetId="0" hidden="1">'PEM+Avastin'!#REF!,'PEM+Avastin'!#REF!</definedName>
    <definedName name="Z_6FE1FD3C_2396_4D4A_9A08_E4DD022E692A_.wvu.Cols" localSheetId="0" hidden="1">'PEM+Avastin'!$T:$IV</definedName>
    <definedName name="Z_6FE1FD3C_2396_4D4A_9A08_E4DD022E692A_.wvu.FilterData" localSheetId="0" hidden="1">'PEM+Avastin'!$M$4:$O$5</definedName>
    <definedName name="Z_6FE1FD3C_2396_4D4A_9A08_E4DD022E692A_.wvu.PrintArea" localSheetId="0" hidden="1">'PEM+Avastin'!$A:$S</definedName>
    <definedName name="Z_6FE1FD3C_2396_4D4A_9A08_E4DD022E692A_.wvu.Rows" localSheetId="0" hidden="1">'PEM+Avastin'!#REF!,'PEM+Avastin'!#REF!</definedName>
  </definedNames>
  <calcPr fullCalcOnLoad="1"/>
</workbook>
</file>

<file path=xl/sharedStrings.xml><?xml version="1.0" encoding="utf-8"?>
<sst xmlns="http://schemas.openxmlformats.org/spreadsheetml/2006/main" count="82" uniqueCount="73">
  <si>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</si>
  <si>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</si>
  <si>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</si>
  <si>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</si>
  <si>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</si>
  <si>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</si>
  <si>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</si>
  <si>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</si>
  <si>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</si>
  <si>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</si>
  <si>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</si>
  <si>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</si>
  <si>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PS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</si>
  <si>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</si>
  <si>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</si>
  <si>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</si>
  <si>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</si>
  <si>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</si>
  <si>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</si>
  <si>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</si>
  <si>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</si>
  <si>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</si>
  <si>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</si>
  <si>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</si>
  <si>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</si>
  <si>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&lt;&lt;DYTODAY&gt;&gt;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</si>
  <si>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</si>
  <si>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</si>
  <si>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</si>
  <si>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</si>
  <si>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</si>
  <si>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</si>
  <si>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</si>
  <si>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ml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</si>
  <si>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</si>
  <si>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</si>
  <si>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&lt;&lt;SYAGE&gt;&gt;</t>
  </si>
  <si>
    <t>cm</t>
  </si>
  <si>
    <t>kg</t>
  </si>
  <si>
    <t>&lt;&lt;SYUSRNAME&gt;&gt;</t>
  </si>
  <si>
    <t>③</t>
  </si>
  <si>
    <t>量(%)</t>
  </si>
  <si>
    <t>+</t>
  </si>
  <si>
    <t>10分  　  (点滴静注)</t>
  </si>
  <si>
    <t>20分      (点滴静注)</t>
  </si>
  <si>
    <t>mg＋生食</t>
  </si>
  <si>
    <t>22日目まで投与</t>
  </si>
  <si>
    <t>ﾒﾁｺﾊﾞｰﾙ注500μg2A筋注</t>
  </si>
  <si>
    <t>/9週毎</t>
  </si>
  <si>
    <t>（1回目）90分、　　　　　　（2回目）60分、　　　　　　（3回目～）30分点滴静注</t>
  </si>
  <si>
    <t xml:space="preserve"> ｱﾊﾞｽﾁﾝ</t>
  </si>
  <si>
    <t>非扁平上皮癌のみ</t>
  </si>
  <si>
    <t>Avastin</t>
  </si>
  <si>
    <t>1.5,1,0.5</t>
  </si>
  <si>
    <t>(*)Avastinのみmg/kg、hr</t>
  </si>
  <si>
    <t>④</t>
  </si>
  <si>
    <t>min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</si>
  <si>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</si>
  <si>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②の後、30分あける</t>
  </si>
  <si>
    <t>ﾗｲﾝｷｰﾌﾟ(点滴静注)</t>
  </si>
  <si>
    <t>生食　　100ml</t>
  </si>
  <si>
    <t>③の30分あける</t>
  </si>
  <si>
    <t>生食50ml　ライン内フラッシュ用</t>
  </si>
  <si>
    <t>mg＋生食（テルモ）100ml</t>
  </si>
  <si>
    <t>ｸﾞﾗﾆｾﾄﾛﾝ 3mg/50ml + ﾃﾞｷｻｰﾄ 6.6mg</t>
  </si>
  <si>
    <t>ﾍﾟﾒﾄﾚｷｾﾄﾞ</t>
  </si>
  <si>
    <t>1-17:ﾍﾟﾒﾄﾚｷｾﾄﾞ+アバスチン療法(３週毎)</t>
  </si>
  <si>
    <t>ﾍﾟﾒﾄﾚｷｾﾄﾞ初回投与7日以上前</t>
  </si>
  <si>
    <t>ﾍﾟﾒﾄﾚｷｾﾄﾞ最終投与日から</t>
  </si>
  <si>
    <t>ﾍﾟﾒﾄﾚｷｾﾄﾞ</t>
  </si>
  <si>
    <t>&lt;ﾍﾞﾊﾞｼｽﾞﾏﾌﾞ投与除外基準&gt;</t>
  </si>
  <si>
    <t>高血圧のｺﾝﾄﾛｰﾙが不良の場合</t>
  </si>
  <si>
    <t>尿蛋白が３＋の場合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</si>
</sst>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medium"/>
      <top style="thin"/>
      <bottom style="thin"/>
    </border>
    <border>
      <left/>
      <right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>
        <color indexed="63"/>
      </left>
      <right style="thick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3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19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14" fillId="0" borderId="19" xfId="61" applyFont="1" applyFill="1" applyBorder="1" applyAlignment="1">
      <alignment horizontal="left"/>
      <protection/>
    </xf>
    <xf numFmtId="0" fontId="15" fillId="0" borderId="10" xfId="61" applyFont="1" applyFill="1" applyBorder="1" applyAlignment="1">
      <alignment horizontal="center"/>
      <protection/>
    </xf>
    <xf numFmtId="176" fontId="10" fillId="34" borderId="20" xfId="61" applyNumberFormat="1" applyFont="1" applyFill="1" applyBorder="1" applyAlignment="1" applyProtection="1">
      <alignment horizontal="center"/>
      <protection locked="0"/>
    </xf>
    <xf numFmtId="0" fontId="14" fillId="0" borderId="21" xfId="61" applyFont="1" applyFill="1" applyBorder="1" applyAlignment="1">
      <alignment horizontal="left"/>
      <protection/>
    </xf>
    <xf numFmtId="0" fontId="15" fillId="0" borderId="22" xfId="61" applyFont="1" applyFill="1" applyBorder="1" applyAlignment="1">
      <alignment horizontal="center"/>
      <protection/>
    </xf>
    <xf numFmtId="178" fontId="20" fillId="0" borderId="23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10" fillId="34" borderId="24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24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0" fontId="18" fillId="0" borderId="24" xfId="0" applyFont="1" applyBorder="1" applyAlignment="1" applyProtection="1">
      <alignment horizontal="center" vertical="center" shrinkToFit="1"/>
      <protection locked="0"/>
    </xf>
    <xf numFmtId="0" fontId="26" fillId="33" borderId="0" xfId="0" applyFont="1" applyFill="1" applyBorder="1" applyAlignment="1">
      <alignment vertical="center"/>
    </xf>
    <xf numFmtId="176" fontId="26" fillId="33" borderId="0" xfId="0" applyNumberFormat="1" applyFont="1" applyFill="1" applyBorder="1" applyAlignment="1">
      <alignment vertical="center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24" xfId="0" applyFont="1" applyFill="1" applyBorder="1" applyAlignment="1" applyProtection="1">
      <alignment vertical="center" shrinkToFit="1"/>
      <protection/>
    </xf>
    <xf numFmtId="0" fontId="10" fillId="0" borderId="28" xfId="0" applyFont="1" applyFill="1" applyBorder="1" applyAlignment="1" applyProtection="1">
      <alignment vertical="center"/>
      <protection/>
    </xf>
    <xf numFmtId="176" fontId="27" fillId="0" borderId="28" xfId="0" applyNumberFormat="1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28" xfId="0" applyFont="1" applyFill="1" applyBorder="1" applyAlignment="1" applyProtection="1">
      <alignment vertical="center"/>
      <protection locked="0"/>
    </xf>
    <xf numFmtId="0" fontId="27" fillId="0" borderId="28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 shrinkToFit="1"/>
      <protection locked="0"/>
    </xf>
    <xf numFmtId="0" fontId="5" fillId="0" borderId="31" xfId="0" applyFont="1" applyFill="1" applyBorder="1" applyAlignment="1" applyProtection="1">
      <alignment vertical="center" shrinkToFit="1"/>
      <protection locked="0"/>
    </xf>
    <xf numFmtId="0" fontId="5" fillId="0" borderId="31" xfId="0" applyFont="1" applyFill="1" applyBorder="1" applyAlignment="1" applyProtection="1">
      <alignment vertical="center"/>
      <protection locked="0"/>
    </xf>
    <xf numFmtId="176" fontId="5" fillId="0" borderId="28" xfId="0" applyNumberFormat="1" applyFont="1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76" fontId="5" fillId="0" borderId="34" xfId="0" applyNumberFormat="1" applyFont="1" applyFill="1" applyBorder="1" applyAlignment="1">
      <alignment horizontal="right" vertical="center"/>
    </xf>
    <xf numFmtId="176" fontId="5" fillId="0" borderId="36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176" fontId="1" fillId="33" borderId="38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NumberForma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vertical="center" shrinkToFit="1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176" fontId="5" fillId="0" borderId="39" xfId="0" applyNumberFormat="1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horizontal="left" vertical="center"/>
      <protection/>
    </xf>
    <xf numFmtId="0" fontId="5" fillId="0" borderId="35" xfId="0" applyFont="1" applyFill="1" applyBorder="1" applyAlignment="1" applyProtection="1">
      <alignment vertical="center" shrinkToFit="1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176" fontId="5" fillId="0" borderId="41" xfId="0" applyNumberFormat="1" applyFont="1" applyFill="1" applyBorder="1" applyAlignment="1" applyProtection="1">
      <alignment horizontal="left" vertical="center"/>
      <protection/>
    </xf>
    <xf numFmtId="0" fontId="5" fillId="0" borderId="42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176" fontId="5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10" fillId="0" borderId="31" xfId="0" applyFont="1" applyBorder="1" applyAlignment="1" applyProtection="1">
      <alignment horizontal="center" vertical="center"/>
      <protection locked="0"/>
    </xf>
    <xf numFmtId="179" fontId="5" fillId="34" borderId="3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9" fontId="28" fillId="34" borderId="24" xfId="0" applyNumberFormat="1" applyFont="1" applyFill="1" applyBorder="1" applyAlignment="1" applyProtection="1">
      <alignment horizontal="center" vertical="center"/>
      <protection locked="0"/>
    </xf>
    <xf numFmtId="9" fontId="28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 horizontal="left" vertical="center"/>
    </xf>
    <xf numFmtId="9" fontId="28" fillId="34" borderId="31" xfId="0" applyNumberFormat="1" applyFont="1" applyFill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 shrinkToFit="1"/>
      <protection locked="0"/>
    </xf>
    <xf numFmtId="0" fontId="5" fillId="34" borderId="44" xfId="0" applyFont="1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179" fontId="5" fillId="34" borderId="20" xfId="0" applyNumberFormat="1" applyFont="1" applyFill="1" applyBorder="1" applyAlignment="1" applyProtection="1">
      <alignment horizontal="center" vertical="center" shrinkToFit="1"/>
      <protection locked="0"/>
    </xf>
    <xf numFmtId="9" fontId="28" fillId="34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18" fillId="0" borderId="20" xfId="0" applyFont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5" fillId="34" borderId="49" xfId="0" applyFont="1" applyFill="1" applyBorder="1" applyAlignment="1" applyProtection="1">
      <alignment horizontal="center" vertical="center"/>
      <protection locked="0"/>
    </xf>
    <xf numFmtId="0" fontId="5" fillId="34" borderId="50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center" vertical="center"/>
    </xf>
    <xf numFmtId="0" fontId="18" fillId="0" borderId="31" xfId="0" applyFont="1" applyBorder="1" applyAlignment="1" applyProtection="1">
      <alignment horizontal="center" vertical="center" shrinkToFit="1"/>
      <protection locked="0"/>
    </xf>
    <xf numFmtId="0" fontId="5" fillId="34" borderId="51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>
      <alignment vertical="center"/>
    </xf>
    <xf numFmtId="0" fontId="28" fillId="0" borderId="10" xfId="0" applyFont="1" applyFill="1" applyBorder="1" applyAlignment="1" applyProtection="1">
      <alignment vertical="distributed"/>
      <protection/>
    </xf>
    <xf numFmtId="0" fontId="10" fillId="0" borderId="31" xfId="0" applyFont="1" applyFill="1" applyBorder="1" applyAlignment="1" applyProtection="1">
      <alignment vertical="center"/>
      <protection/>
    </xf>
    <xf numFmtId="176" fontId="10" fillId="0" borderId="52" xfId="0" applyNumberFormat="1" applyFont="1" applyFill="1" applyBorder="1" applyAlignment="1">
      <alignment vertical="center" shrinkToFit="1"/>
    </xf>
    <xf numFmtId="0" fontId="5" fillId="0" borderId="52" xfId="0" applyFont="1" applyFill="1" applyBorder="1" applyAlignment="1">
      <alignment horizontal="right" vertical="center"/>
    </xf>
    <xf numFmtId="177" fontId="5" fillId="0" borderId="53" xfId="0" applyNumberFormat="1" applyFont="1" applyFill="1" applyBorder="1" applyAlignment="1">
      <alignment horizontal="right" vertical="center"/>
    </xf>
    <xf numFmtId="176" fontId="5" fillId="0" borderId="52" xfId="0" applyNumberFormat="1" applyFont="1" applyFill="1" applyBorder="1" applyAlignment="1">
      <alignment horizontal="right" vertical="center"/>
    </xf>
    <xf numFmtId="176" fontId="5" fillId="0" borderId="54" xfId="0" applyNumberFormat="1" applyFont="1" applyFill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177" fontId="5" fillId="0" borderId="36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176" fontId="10" fillId="0" borderId="34" xfId="0" applyNumberFormat="1" applyFont="1" applyFill="1" applyBorder="1" applyAlignment="1">
      <alignment vertical="center" shrinkToFit="1"/>
    </xf>
    <xf numFmtId="176" fontId="64" fillId="33" borderId="0" xfId="0" applyNumberFormat="1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4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28" fillId="0" borderId="28" xfId="0" applyFont="1" applyFill="1" applyBorder="1" applyAlignment="1" applyProtection="1">
      <alignment horizontal="center" vertical="center"/>
      <protection/>
    </xf>
    <xf numFmtId="0" fontId="28" fillId="0" borderId="29" xfId="0" applyFont="1" applyFill="1" applyBorder="1" applyAlignment="1" applyProtection="1">
      <alignment horizontal="center" vertical="center"/>
      <protection/>
    </xf>
    <xf numFmtId="0" fontId="5" fillId="0" borderId="56" xfId="0" applyFont="1" applyBorder="1" applyAlignment="1">
      <alignment horizontal="center" vertical="center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8" fillId="0" borderId="57" xfId="0" applyFont="1" applyFill="1" applyBorder="1" applyAlignment="1" applyProtection="1">
      <alignment horizontal="center" vertical="center" shrinkToFit="1"/>
      <protection locked="0"/>
    </xf>
    <xf numFmtId="0" fontId="17" fillId="0" borderId="58" xfId="0" applyFont="1" applyFill="1" applyBorder="1" applyAlignment="1" applyProtection="1">
      <alignment horizontal="center" vertical="center" shrinkToFit="1"/>
      <protection locked="0"/>
    </xf>
    <xf numFmtId="0" fontId="9" fillId="33" borderId="59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12" fillId="0" borderId="31" xfId="0" applyFont="1" applyFill="1" applyBorder="1" applyAlignment="1" applyProtection="1">
      <alignment vertical="center"/>
      <protection locked="0"/>
    </xf>
    <xf numFmtId="0" fontId="0" fillId="0" borderId="28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34" borderId="47" xfId="0" applyFont="1" applyFill="1" applyBorder="1" applyAlignment="1" applyProtection="1">
      <alignment vertical="center"/>
      <protection locked="0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9" fillId="33" borderId="39" xfId="0" applyFont="1" applyFill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46" xfId="0" applyFont="1" applyBorder="1" applyAlignment="1">
      <alignment vertical="center" shrinkToFit="1"/>
    </xf>
    <xf numFmtId="0" fontId="1" fillId="0" borderId="63" xfId="0" applyFont="1" applyBorder="1" applyAlignment="1">
      <alignment vertical="center" shrinkToFit="1"/>
    </xf>
    <xf numFmtId="176" fontId="25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10" fillId="0" borderId="6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" fillId="34" borderId="45" xfId="0" applyFont="1" applyFill="1" applyBorder="1" applyAlignment="1" applyProtection="1">
      <alignment horizontal="center" vertical="center"/>
      <protection locked="0"/>
    </xf>
    <xf numFmtId="0" fontId="1" fillId="34" borderId="66" xfId="0" applyFont="1" applyFill="1" applyBorder="1" applyAlignment="1" applyProtection="1">
      <alignment horizontal="center" vertical="center"/>
      <protection locked="0"/>
    </xf>
    <xf numFmtId="0" fontId="10" fillId="0" borderId="67" xfId="0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68" xfId="0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10" fillId="0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>
      <alignment horizontal="left" vertical="center"/>
    </xf>
    <xf numFmtId="0" fontId="0" fillId="0" borderId="60" xfId="0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83248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171450</xdr:rowOff>
    </xdr:from>
    <xdr:to>
      <xdr:col>16</xdr:col>
      <xdr:colOff>0</xdr:colOff>
      <xdr:row>21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83248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161925</xdr:rowOff>
    </xdr:from>
    <xdr:to>
      <xdr:col>16</xdr:col>
      <xdr:colOff>0</xdr:colOff>
      <xdr:row>26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8324850" y="6429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171450</xdr:rowOff>
    </xdr:from>
    <xdr:to>
      <xdr:col>16</xdr:col>
      <xdr:colOff>0</xdr:colOff>
      <xdr:row>27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8324850" y="6715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5" name="Line 13"/>
        <xdr:cNvSpPr>
          <a:spLocks/>
        </xdr:cNvSpPr>
      </xdr:nvSpPr>
      <xdr:spPr>
        <a:xfrm>
          <a:off x="8324850" y="6819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6" name="Line 14"/>
        <xdr:cNvSpPr>
          <a:spLocks/>
        </xdr:cNvSpPr>
      </xdr:nvSpPr>
      <xdr:spPr>
        <a:xfrm>
          <a:off x="8324850" y="6819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83248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171450</xdr:rowOff>
    </xdr:from>
    <xdr:to>
      <xdr:col>16</xdr:col>
      <xdr:colOff>0</xdr:colOff>
      <xdr:row>21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83248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161925</xdr:rowOff>
    </xdr:from>
    <xdr:to>
      <xdr:col>16</xdr:col>
      <xdr:colOff>0</xdr:colOff>
      <xdr:row>26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8324850" y="6429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171450</xdr:rowOff>
    </xdr:from>
    <xdr:to>
      <xdr:col>16</xdr:col>
      <xdr:colOff>0</xdr:colOff>
      <xdr:row>27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8324850" y="6715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11" name="Line 19"/>
        <xdr:cNvSpPr>
          <a:spLocks/>
        </xdr:cNvSpPr>
      </xdr:nvSpPr>
      <xdr:spPr>
        <a:xfrm>
          <a:off x="8324850" y="6819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12" name="Line 20"/>
        <xdr:cNvSpPr>
          <a:spLocks/>
        </xdr:cNvSpPr>
      </xdr:nvSpPr>
      <xdr:spPr>
        <a:xfrm>
          <a:off x="8324850" y="6819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83248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171450</xdr:rowOff>
    </xdr:from>
    <xdr:to>
      <xdr:col>16</xdr:col>
      <xdr:colOff>0</xdr:colOff>
      <xdr:row>21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83248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161925</xdr:rowOff>
    </xdr:from>
    <xdr:to>
      <xdr:col>16</xdr:col>
      <xdr:colOff>0</xdr:colOff>
      <xdr:row>26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8324850" y="6429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171450</xdr:rowOff>
    </xdr:from>
    <xdr:to>
      <xdr:col>16</xdr:col>
      <xdr:colOff>0</xdr:colOff>
      <xdr:row>27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8324850" y="6715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17" name="Line 25"/>
        <xdr:cNvSpPr>
          <a:spLocks/>
        </xdr:cNvSpPr>
      </xdr:nvSpPr>
      <xdr:spPr>
        <a:xfrm>
          <a:off x="8324850" y="6819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18" name="Line 26"/>
        <xdr:cNvSpPr>
          <a:spLocks/>
        </xdr:cNvSpPr>
      </xdr:nvSpPr>
      <xdr:spPr>
        <a:xfrm>
          <a:off x="8324850" y="6819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83248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171450</xdr:rowOff>
    </xdr:from>
    <xdr:to>
      <xdr:col>16</xdr:col>
      <xdr:colOff>0</xdr:colOff>
      <xdr:row>21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83248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161925</xdr:rowOff>
    </xdr:from>
    <xdr:to>
      <xdr:col>16</xdr:col>
      <xdr:colOff>0</xdr:colOff>
      <xdr:row>26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8324850" y="6429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171450</xdr:rowOff>
    </xdr:from>
    <xdr:to>
      <xdr:col>16</xdr:col>
      <xdr:colOff>0</xdr:colOff>
      <xdr:row>27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8324850" y="6715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23" name="Line 31"/>
        <xdr:cNvSpPr>
          <a:spLocks/>
        </xdr:cNvSpPr>
      </xdr:nvSpPr>
      <xdr:spPr>
        <a:xfrm>
          <a:off x="8324850" y="6819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24" name="Line 32"/>
        <xdr:cNvSpPr>
          <a:spLocks/>
        </xdr:cNvSpPr>
      </xdr:nvSpPr>
      <xdr:spPr>
        <a:xfrm>
          <a:off x="8324850" y="6819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83248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171450</xdr:rowOff>
    </xdr:from>
    <xdr:to>
      <xdr:col>16</xdr:col>
      <xdr:colOff>0</xdr:colOff>
      <xdr:row>21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83248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161925</xdr:rowOff>
    </xdr:from>
    <xdr:to>
      <xdr:col>16</xdr:col>
      <xdr:colOff>0</xdr:colOff>
      <xdr:row>26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8324850" y="6429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171450</xdr:rowOff>
    </xdr:from>
    <xdr:to>
      <xdr:col>16</xdr:col>
      <xdr:colOff>0</xdr:colOff>
      <xdr:row>27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8324850" y="6715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29" name="Line 37"/>
        <xdr:cNvSpPr>
          <a:spLocks/>
        </xdr:cNvSpPr>
      </xdr:nvSpPr>
      <xdr:spPr>
        <a:xfrm>
          <a:off x="8324850" y="6819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30" name="Line 38"/>
        <xdr:cNvSpPr>
          <a:spLocks/>
        </xdr:cNvSpPr>
      </xdr:nvSpPr>
      <xdr:spPr>
        <a:xfrm>
          <a:off x="8324850" y="6819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.421875" style="45" customWidth="1"/>
    <col min="2" max="2" width="2.8515625" style="45" customWidth="1"/>
    <col min="3" max="3" width="20.57421875" style="45" customWidth="1"/>
    <col min="4" max="4" width="10.57421875" style="45" customWidth="1"/>
    <col min="5" max="5" width="9.00390625" style="85" customWidth="1"/>
    <col min="6" max="6" width="10.00390625" style="45" customWidth="1"/>
    <col min="7" max="7" width="6.421875" style="86" customWidth="1"/>
    <col min="8" max="8" width="3.8515625" style="45" customWidth="1"/>
    <col min="9" max="12" width="7.57421875" style="45" customWidth="1"/>
    <col min="13" max="13" width="7.140625" style="45" customWidth="1"/>
    <col min="14" max="17" width="7.57421875" style="45" customWidth="1"/>
    <col min="18" max="19" width="7.421875" style="45" customWidth="1"/>
    <col min="20" max="20" width="3.7109375" style="43" hidden="1" customWidth="1"/>
    <col min="21" max="21" width="3.8515625" style="44" hidden="1" customWidth="1"/>
    <col min="22" max="22" width="4.7109375" style="43" hidden="1" customWidth="1"/>
    <col min="23" max="24" width="3.421875" style="43" hidden="1" customWidth="1"/>
    <col min="25" max="25" width="5.28125" style="43" hidden="1" customWidth="1"/>
    <col min="26" max="26" width="3.8515625" style="43" hidden="1" customWidth="1"/>
    <col min="27" max="27" width="5.28125" style="43" hidden="1" customWidth="1"/>
    <col min="28" max="28" width="4.7109375" style="43" hidden="1" customWidth="1"/>
    <col min="29" max="33" width="5.28125" style="43" hidden="1" customWidth="1"/>
    <col min="34" max="34" width="4.28125" style="43" hidden="1" customWidth="1"/>
    <col min="35" max="16384" width="0" style="45" hidden="1" customWidth="1"/>
  </cols>
  <sheetData>
    <row r="1" spans="1:34" ht="24">
      <c r="A1" s="1"/>
      <c r="B1" s="2" t="s">
        <v>57</v>
      </c>
      <c r="C1" s="1"/>
      <c r="D1" s="3"/>
      <c r="E1" s="4"/>
      <c r="F1" s="5"/>
      <c r="G1" s="6"/>
      <c r="H1" s="5"/>
      <c r="I1" s="1"/>
      <c r="J1" s="7" t="s">
        <v>66</v>
      </c>
      <c r="K1" s="1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 t="s">
        <v>54</v>
      </c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2</v>
      </c>
      <c r="D3" s="174" t="s">
        <v>3</v>
      </c>
      <c r="E3" s="175"/>
      <c r="F3" s="176"/>
      <c r="G3" s="177"/>
      <c r="H3" s="178"/>
      <c r="I3" s="186" t="s">
        <v>4</v>
      </c>
      <c r="J3" s="187"/>
      <c r="K3" s="187"/>
      <c r="L3" s="188"/>
      <c r="M3" s="202" t="s">
        <v>5</v>
      </c>
      <c r="N3" s="203"/>
      <c r="O3" s="204"/>
      <c r="P3" s="207" t="s">
        <v>0</v>
      </c>
      <c r="Q3" s="208"/>
      <c r="R3" s="209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62" t="s">
        <v>6</v>
      </c>
      <c r="D4" s="212" t="s">
        <v>7</v>
      </c>
      <c r="E4" s="208"/>
      <c r="F4" s="209"/>
      <c r="G4" s="177"/>
      <c r="H4" s="178"/>
      <c r="I4" s="19" t="s">
        <v>8</v>
      </c>
      <c r="J4" s="20" t="s">
        <v>34</v>
      </c>
      <c r="K4" s="20" t="s">
        <v>35</v>
      </c>
      <c r="L4" s="21" t="s">
        <v>56</v>
      </c>
      <c r="M4" s="22">
        <v>1</v>
      </c>
      <c r="N4" s="23">
        <v>0.8</v>
      </c>
      <c r="O4" s="24">
        <v>0.6</v>
      </c>
      <c r="P4" s="25"/>
      <c r="Q4" s="26"/>
      <c r="R4" s="2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75"/>
      <c r="D5" s="213"/>
      <c r="E5" s="214"/>
      <c r="F5" s="215"/>
      <c r="G5" s="177"/>
      <c r="H5" s="178"/>
      <c r="I5" s="158" t="s">
        <v>69</v>
      </c>
      <c r="J5" s="91">
        <v>500</v>
      </c>
      <c r="K5" s="91">
        <v>1</v>
      </c>
      <c r="L5" s="154">
        <v>10</v>
      </c>
      <c r="M5" s="92">
        <f>R9*J5</f>
        <v>0</v>
      </c>
      <c r="N5" s="93">
        <f>M5*0.8</f>
        <v>0</v>
      </c>
      <c r="O5" s="94">
        <f>M5*0.6</f>
        <v>0</v>
      </c>
      <c r="P5" s="28" t="s">
        <v>9</v>
      </c>
      <c r="Q5" s="210" t="s">
        <v>36</v>
      </c>
      <c r="R5" s="211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162" t="s">
        <v>10</v>
      </c>
      <c r="D6" s="183" t="s">
        <v>11</v>
      </c>
      <c r="E6" s="184"/>
      <c r="F6" s="185"/>
      <c r="G6" s="177"/>
      <c r="H6" s="178"/>
      <c r="I6" s="147" t="s">
        <v>52</v>
      </c>
      <c r="J6" s="148">
        <v>15</v>
      </c>
      <c r="K6" s="148">
        <v>1</v>
      </c>
      <c r="L6" s="152" t="s">
        <v>53</v>
      </c>
      <c r="M6" s="149">
        <f>R8*J6</f>
        <v>0</v>
      </c>
      <c r="N6" s="150">
        <f>M6*0.8</f>
        <v>0</v>
      </c>
      <c r="O6" s="151">
        <f>M6*0.6</f>
        <v>0</v>
      </c>
      <c r="P6" s="28" t="s">
        <v>12</v>
      </c>
      <c r="Q6" s="205"/>
      <c r="R6" s="20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Top="1">
      <c r="A7" s="10"/>
      <c r="B7" s="10"/>
      <c r="C7" s="175"/>
      <c r="D7" s="216" t="s">
        <v>13</v>
      </c>
      <c r="E7" s="217"/>
      <c r="F7" s="218"/>
      <c r="G7" s="177"/>
      <c r="H7" s="178"/>
      <c r="I7" s="88"/>
      <c r="J7" s="89"/>
      <c r="K7" s="89"/>
      <c r="L7" s="89"/>
      <c r="M7" s="95"/>
      <c r="N7" s="96"/>
      <c r="O7" s="97"/>
      <c r="P7" s="29" t="s">
        <v>14</v>
      </c>
      <c r="Q7" s="30" t="s">
        <v>37</v>
      </c>
      <c r="R7" s="31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62" t="s">
        <v>15</v>
      </c>
      <c r="D8" s="164" t="s">
        <v>16</v>
      </c>
      <c r="E8" s="165"/>
      <c r="F8" s="179" t="s">
        <v>17</v>
      </c>
      <c r="G8" s="177"/>
      <c r="H8" s="178"/>
      <c r="I8" s="58"/>
      <c r="J8" s="58"/>
      <c r="K8" s="58"/>
      <c r="L8" s="58"/>
      <c r="M8" s="58"/>
      <c r="N8" s="96"/>
      <c r="O8" s="97"/>
      <c r="P8" s="29" t="s">
        <v>18</v>
      </c>
      <c r="Q8" s="30" t="s">
        <v>38</v>
      </c>
      <c r="R8" s="31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63"/>
      <c r="D9" s="166"/>
      <c r="E9" s="166"/>
      <c r="F9" s="180"/>
      <c r="G9" s="181"/>
      <c r="H9" s="182"/>
      <c r="I9" s="88"/>
      <c r="J9" s="89"/>
      <c r="K9" s="90"/>
      <c r="L9" s="89"/>
      <c r="M9" s="95"/>
      <c r="N9" s="96"/>
      <c r="O9" s="97"/>
      <c r="P9" s="32" t="s">
        <v>19</v>
      </c>
      <c r="Q9" s="33" t="s">
        <v>20</v>
      </c>
      <c r="R9" s="34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0"/>
      <c r="B10" s="10"/>
      <c r="C10" s="35"/>
      <c r="D10" s="36"/>
      <c r="E10" s="36"/>
      <c r="F10" s="37"/>
      <c r="G10" s="192"/>
      <c r="H10" s="193"/>
      <c r="I10" s="38" t="s">
        <v>21</v>
      </c>
      <c r="J10" s="10"/>
      <c r="K10" s="10"/>
      <c r="L10" s="10"/>
      <c r="M10" s="10"/>
      <c r="N10" s="38" t="s">
        <v>22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10"/>
      <c r="B11" s="39"/>
      <c r="C11" s="99"/>
      <c r="D11" s="197"/>
      <c r="E11" s="198"/>
      <c r="F11" s="98"/>
      <c r="G11" s="167" t="s">
        <v>23</v>
      </c>
      <c r="H11" s="168"/>
      <c r="I11" s="40">
        <v>1</v>
      </c>
      <c r="J11" s="41">
        <f aca="true" t="shared" si="0" ref="J11:P11">I11+1</f>
        <v>2</v>
      </c>
      <c r="K11" s="41">
        <f t="shared" si="0"/>
        <v>3</v>
      </c>
      <c r="L11" s="114">
        <f t="shared" si="0"/>
        <v>4</v>
      </c>
      <c r="M11" s="41">
        <f t="shared" si="0"/>
        <v>5</v>
      </c>
      <c r="N11" s="114">
        <f t="shared" si="0"/>
        <v>6</v>
      </c>
      <c r="O11" s="41">
        <f t="shared" si="0"/>
        <v>7</v>
      </c>
      <c r="P11" s="129">
        <f t="shared" si="0"/>
        <v>8</v>
      </c>
      <c r="Q11" s="67"/>
      <c r="R11" s="58"/>
      <c r="S11" s="121"/>
      <c r="U11" s="43"/>
      <c r="AF11" s="45"/>
      <c r="AG11" s="45"/>
      <c r="AH11" s="45"/>
    </row>
    <row r="12" spans="1:34" ht="15.75" customHeight="1">
      <c r="A12" s="10"/>
      <c r="B12" s="39"/>
      <c r="C12" s="159" t="s">
        <v>70</v>
      </c>
      <c r="D12" s="100"/>
      <c r="E12" s="100"/>
      <c r="F12" s="87"/>
      <c r="G12" s="169" t="s">
        <v>24</v>
      </c>
      <c r="H12" s="170"/>
      <c r="I12" s="46" t="s">
        <v>25</v>
      </c>
      <c r="J12" s="47" t="e">
        <f aca="true" t="shared" si="1" ref="J12:P12">I12+21</f>
        <v>#VALUE!</v>
      </c>
      <c r="K12" s="47" t="e">
        <f t="shared" si="1"/>
        <v>#VALUE!</v>
      </c>
      <c r="L12" s="115" t="e">
        <f t="shared" si="1"/>
        <v>#VALUE!</v>
      </c>
      <c r="M12" s="47" t="e">
        <f t="shared" si="1"/>
        <v>#VALUE!</v>
      </c>
      <c r="N12" s="115" t="e">
        <f t="shared" si="1"/>
        <v>#VALUE!</v>
      </c>
      <c r="O12" s="47" t="e">
        <f t="shared" si="1"/>
        <v>#VALUE!</v>
      </c>
      <c r="P12" s="130" t="e">
        <f t="shared" si="1"/>
        <v>#VALUE!</v>
      </c>
      <c r="Q12" s="58"/>
      <c r="R12" s="121"/>
      <c r="S12" s="58"/>
      <c r="U12" s="43"/>
      <c r="AF12" s="45"/>
      <c r="AG12" s="45"/>
      <c r="AH12" s="45"/>
    </row>
    <row r="13" spans="1:34" ht="15.75" customHeight="1">
      <c r="A13" s="10"/>
      <c r="B13" s="39"/>
      <c r="C13" s="160" t="s">
        <v>71</v>
      </c>
      <c r="D13" s="100"/>
      <c r="E13" s="100"/>
      <c r="F13" s="87"/>
      <c r="G13" s="169" t="s">
        <v>41</v>
      </c>
      <c r="H13" s="170"/>
      <c r="I13" s="118">
        <v>1</v>
      </c>
      <c r="J13" s="119">
        <v>1</v>
      </c>
      <c r="K13" s="119">
        <v>1</v>
      </c>
      <c r="L13" s="122">
        <v>1</v>
      </c>
      <c r="M13" s="119">
        <v>1</v>
      </c>
      <c r="N13" s="122">
        <v>1</v>
      </c>
      <c r="O13" s="119">
        <v>1</v>
      </c>
      <c r="P13" s="131">
        <v>1</v>
      </c>
      <c r="Q13" s="58"/>
      <c r="R13" s="121"/>
      <c r="S13" s="58"/>
      <c r="U13" s="43"/>
      <c r="AF13" s="45"/>
      <c r="AG13" s="45"/>
      <c r="AH13" s="45"/>
    </row>
    <row r="14" spans="1:34" ht="15.75" customHeight="1">
      <c r="A14" s="10"/>
      <c r="B14" s="39"/>
      <c r="C14" s="161" t="s">
        <v>72</v>
      </c>
      <c r="D14" s="101"/>
      <c r="E14" s="101"/>
      <c r="F14" s="48"/>
      <c r="G14" s="169" t="s">
        <v>26</v>
      </c>
      <c r="H14" s="170"/>
      <c r="I14" s="49" t="s">
        <v>39</v>
      </c>
      <c r="J14" s="49" t="s">
        <v>39</v>
      </c>
      <c r="K14" s="49" t="s">
        <v>39</v>
      </c>
      <c r="L14" s="123" t="s">
        <v>39</v>
      </c>
      <c r="M14" s="132" t="s">
        <v>39</v>
      </c>
      <c r="N14" s="142" t="s">
        <v>39</v>
      </c>
      <c r="O14" s="132" t="s">
        <v>39</v>
      </c>
      <c r="P14" s="133" t="s">
        <v>39</v>
      </c>
      <c r="Q14" s="58"/>
      <c r="R14" s="121"/>
      <c r="S14" s="58"/>
      <c r="U14" s="43"/>
      <c r="AF14" s="45"/>
      <c r="AG14" s="45"/>
      <c r="AH14" s="45"/>
    </row>
    <row r="15" spans="1:34" ht="15.75" customHeight="1">
      <c r="A15" s="10"/>
      <c r="B15" s="10"/>
      <c r="C15" s="10"/>
      <c r="D15" s="50"/>
      <c r="E15" s="51"/>
      <c r="F15" s="48"/>
      <c r="G15" s="194" t="s">
        <v>27</v>
      </c>
      <c r="H15" s="170"/>
      <c r="I15" s="52"/>
      <c r="J15" s="53"/>
      <c r="K15" s="53"/>
      <c r="L15" s="116"/>
      <c r="M15" s="53"/>
      <c r="N15" s="116"/>
      <c r="O15" s="53"/>
      <c r="P15" s="74"/>
      <c r="Q15" s="58"/>
      <c r="R15" s="121"/>
      <c r="S15" s="58"/>
      <c r="U15" s="43"/>
      <c r="AF15" s="45"/>
      <c r="AG15" s="45"/>
      <c r="AH15" s="45"/>
    </row>
    <row r="16" spans="1:34" ht="19.5" customHeight="1" thickBot="1">
      <c r="A16" s="10"/>
      <c r="B16" s="10"/>
      <c r="C16" s="54" t="s">
        <v>28</v>
      </c>
      <c r="D16" s="173" t="s">
        <v>29</v>
      </c>
      <c r="E16" s="173"/>
      <c r="F16" s="173"/>
      <c r="G16" s="195" t="s">
        <v>30</v>
      </c>
      <c r="H16" s="196"/>
      <c r="I16" s="55" t="s">
        <v>42</v>
      </c>
      <c r="J16" s="55" t="s">
        <v>42</v>
      </c>
      <c r="K16" s="55"/>
      <c r="L16" s="124"/>
      <c r="M16" s="138"/>
      <c r="N16" s="143"/>
      <c r="O16" s="138"/>
      <c r="P16" s="139"/>
      <c r="Q16" s="58"/>
      <c r="R16" s="121"/>
      <c r="S16" s="58"/>
      <c r="U16" s="43"/>
      <c r="AF16" s="45"/>
      <c r="AG16" s="45"/>
      <c r="AH16" s="45"/>
    </row>
    <row r="17" spans="1:35" ht="21.75" customHeight="1">
      <c r="A17" s="10"/>
      <c r="B17" s="153" t="s">
        <v>31</v>
      </c>
      <c r="C17" s="106" t="s">
        <v>59</v>
      </c>
      <c r="D17" s="107" t="s">
        <v>60</v>
      </c>
      <c r="E17" s="108"/>
      <c r="F17" s="107"/>
      <c r="G17" s="107"/>
      <c r="H17" s="109"/>
      <c r="I17" s="57" t="str">
        <f aca="true" t="shared" si="2" ref="I17:N17">TEXT(I16,I16)</f>
        <v>+</v>
      </c>
      <c r="J17" s="57" t="str">
        <f t="shared" si="2"/>
        <v>+</v>
      </c>
      <c r="K17" s="57">
        <f t="shared" si="2"/>
      </c>
      <c r="L17" s="117">
        <f t="shared" si="2"/>
      </c>
      <c r="M17" s="137">
        <f t="shared" si="2"/>
      </c>
      <c r="N17" s="126">
        <f t="shared" si="2"/>
      </c>
      <c r="O17" s="137">
        <f>TEXT(O16,O16)</f>
      </c>
      <c r="P17" s="65">
        <f>TEXT(P16,P16)</f>
      </c>
      <c r="Q17" s="58"/>
      <c r="R17" s="67"/>
      <c r="S17" s="67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I17" s="43"/>
    </row>
    <row r="18" spans="1:35" ht="21.75" customHeight="1">
      <c r="A18" s="10"/>
      <c r="B18" s="56"/>
      <c r="C18" s="59"/>
      <c r="D18" s="111"/>
      <c r="E18" s="112"/>
      <c r="F18" s="111"/>
      <c r="G18" s="111"/>
      <c r="H18" s="113"/>
      <c r="I18" s="57"/>
      <c r="J18" s="57"/>
      <c r="K18" s="57"/>
      <c r="L18" s="125"/>
      <c r="M18" s="137"/>
      <c r="N18" s="126"/>
      <c r="O18" s="137"/>
      <c r="P18" s="65"/>
      <c r="Q18" s="58"/>
      <c r="R18" s="67"/>
      <c r="S18" s="67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I18" s="43"/>
    </row>
    <row r="19" spans="1:35" ht="21.75" customHeight="1">
      <c r="A19" s="10"/>
      <c r="B19" s="56" t="s">
        <v>32</v>
      </c>
      <c r="C19" s="110" t="s">
        <v>44</v>
      </c>
      <c r="D19" s="111" t="s">
        <v>64</v>
      </c>
      <c r="E19" s="112"/>
      <c r="F19" s="111"/>
      <c r="G19" s="111"/>
      <c r="H19" s="113"/>
      <c r="I19" s="57" t="str">
        <f aca="true" t="shared" si="3" ref="I19:N19">TEXT(I16,I16)</f>
        <v>+</v>
      </c>
      <c r="J19" s="57" t="str">
        <f t="shared" si="3"/>
        <v>+</v>
      </c>
      <c r="K19" s="57">
        <f t="shared" si="3"/>
      </c>
      <c r="L19" s="125">
        <f t="shared" si="3"/>
      </c>
      <c r="M19" s="53">
        <f t="shared" si="3"/>
      </c>
      <c r="N19" s="116">
        <f t="shared" si="3"/>
      </c>
      <c r="O19" s="53">
        <f>TEXT(O16,O16)</f>
      </c>
      <c r="P19" s="74">
        <f>TEXT(P16,P16)</f>
      </c>
      <c r="Q19" s="58"/>
      <c r="R19" s="67"/>
      <c r="S19" s="67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I19" s="43"/>
    </row>
    <row r="20" spans="1:35" ht="21.75" customHeight="1">
      <c r="A20" s="10"/>
      <c r="B20" s="56"/>
      <c r="C20" s="102" t="s">
        <v>58</v>
      </c>
      <c r="D20" s="103"/>
      <c r="E20" s="104"/>
      <c r="F20" s="103"/>
      <c r="G20" s="103"/>
      <c r="H20" s="105"/>
      <c r="I20" s="57"/>
      <c r="J20" s="57"/>
      <c r="K20" s="57"/>
      <c r="L20" s="126"/>
      <c r="M20" s="53"/>
      <c r="N20" s="116"/>
      <c r="O20" s="53"/>
      <c r="P20" s="74"/>
      <c r="Q20" s="140" t="s">
        <v>67</v>
      </c>
      <c r="R20" s="67"/>
      <c r="S20" s="67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I20" s="43"/>
    </row>
    <row r="21" spans="1:35" ht="21.75" customHeight="1">
      <c r="A21" s="10"/>
      <c r="B21" s="56"/>
      <c r="C21" s="102"/>
      <c r="D21" s="103"/>
      <c r="E21" s="104"/>
      <c r="F21" s="103"/>
      <c r="G21" s="103"/>
      <c r="H21" s="105"/>
      <c r="I21" s="57"/>
      <c r="J21" s="57"/>
      <c r="K21" s="57"/>
      <c r="L21" s="126"/>
      <c r="M21" s="53"/>
      <c r="N21" s="116"/>
      <c r="O21" s="53"/>
      <c r="P21" s="74"/>
      <c r="Q21" s="140" t="s">
        <v>47</v>
      </c>
      <c r="R21" s="67"/>
      <c r="S21" s="67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I21" s="43"/>
    </row>
    <row r="22" spans="1:35" ht="21.75" customHeight="1">
      <c r="A22" s="10"/>
      <c r="B22" s="56" t="s">
        <v>40</v>
      </c>
      <c r="C22" s="59" t="s">
        <v>43</v>
      </c>
      <c r="D22" s="60" t="s">
        <v>65</v>
      </c>
      <c r="E22" s="61">
        <f>ROUND(M5,-1)</f>
        <v>0</v>
      </c>
      <c r="F22" s="62" t="s">
        <v>45</v>
      </c>
      <c r="G22" s="63">
        <f>100-E22/25</f>
        <v>100</v>
      </c>
      <c r="H22" s="64" t="s">
        <v>33</v>
      </c>
      <c r="I22" s="57" t="str">
        <f aca="true" t="shared" si="4" ref="I22:N22">TEXT(I16,I16)</f>
        <v>+</v>
      </c>
      <c r="J22" s="57" t="str">
        <f t="shared" si="4"/>
        <v>+</v>
      </c>
      <c r="K22" s="57">
        <f t="shared" si="4"/>
      </c>
      <c r="L22" s="126">
        <f t="shared" si="4"/>
      </c>
      <c r="M22" s="53">
        <f t="shared" si="4"/>
      </c>
      <c r="N22" s="116">
        <f t="shared" si="4"/>
      </c>
      <c r="O22" s="53">
        <f>TEXT(O16,O16)</f>
      </c>
      <c r="P22" s="74">
        <f>TEXT(P16,P16)</f>
      </c>
      <c r="Q22" s="58"/>
      <c r="R22" s="141" t="s">
        <v>48</v>
      </c>
      <c r="S22" s="67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I22" s="43"/>
    </row>
    <row r="23" spans="1:35" ht="21.75" customHeight="1">
      <c r="A23" s="10"/>
      <c r="B23" s="53"/>
      <c r="C23" s="120" t="s">
        <v>61</v>
      </c>
      <c r="D23" s="68"/>
      <c r="E23" s="69"/>
      <c r="F23" s="70"/>
      <c r="G23" s="71"/>
      <c r="H23" s="72"/>
      <c r="I23" s="73"/>
      <c r="J23" s="73"/>
      <c r="K23" s="73"/>
      <c r="L23" s="116"/>
      <c r="M23" s="53"/>
      <c r="N23" s="116"/>
      <c r="O23" s="53"/>
      <c r="P23" s="74"/>
      <c r="Q23" s="140" t="s">
        <v>68</v>
      </c>
      <c r="R23" s="141"/>
      <c r="S23" s="141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I23" s="43"/>
    </row>
    <row r="24" spans="1:35" ht="21.75" customHeight="1">
      <c r="A24" s="10"/>
      <c r="B24" s="53"/>
      <c r="C24" s="120"/>
      <c r="D24" s="199" t="s">
        <v>62</v>
      </c>
      <c r="E24" s="200"/>
      <c r="F24" s="200"/>
      <c r="G24" s="200"/>
      <c r="H24" s="201"/>
      <c r="I24" s="57" t="str">
        <f>TEXT(I16,I16)</f>
        <v>+</v>
      </c>
      <c r="J24" s="57" t="str">
        <f aca="true" t="shared" si="5" ref="J24:P24">TEXT(J16,J16)</f>
        <v>+</v>
      </c>
      <c r="K24" s="57">
        <f t="shared" si="5"/>
      </c>
      <c r="L24" s="57">
        <f t="shared" si="5"/>
      </c>
      <c r="M24" s="57">
        <f t="shared" si="5"/>
      </c>
      <c r="N24" s="57">
        <f t="shared" si="5"/>
      </c>
      <c r="O24" s="57">
        <f t="shared" si="5"/>
      </c>
      <c r="P24" s="74">
        <f t="shared" si="5"/>
      </c>
      <c r="Q24" s="140" t="s">
        <v>46</v>
      </c>
      <c r="R24" s="141"/>
      <c r="S24" s="141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I24" s="43"/>
    </row>
    <row r="25" spans="1:35" ht="21.75" customHeight="1">
      <c r="A25" s="10"/>
      <c r="B25" s="53"/>
      <c r="C25" s="120"/>
      <c r="D25" s="157"/>
      <c r="E25" s="155"/>
      <c r="F25" s="155"/>
      <c r="G25" s="155"/>
      <c r="H25" s="156"/>
      <c r="I25" s="57"/>
      <c r="J25" s="57"/>
      <c r="K25" s="57"/>
      <c r="L25" s="57"/>
      <c r="M25" s="57"/>
      <c r="N25" s="57"/>
      <c r="O25" s="57"/>
      <c r="P25" s="74"/>
      <c r="Q25" s="140"/>
      <c r="R25" s="141"/>
      <c r="S25" s="141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I25" s="43"/>
    </row>
    <row r="26" spans="1:37" ht="43.5" customHeight="1">
      <c r="A26" s="10"/>
      <c r="B26" s="56" t="s">
        <v>55</v>
      </c>
      <c r="C26" s="145" t="s">
        <v>49</v>
      </c>
      <c r="D26" s="146" t="s">
        <v>50</v>
      </c>
      <c r="E26" s="61">
        <f>ROUND(M6,-1)</f>
        <v>0</v>
      </c>
      <c r="F26" s="171" t="s">
        <v>63</v>
      </c>
      <c r="G26" s="171"/>
      <c r="H26" s="172"/>
      <c r="I26" s="57" t="str">
        <f>TEXT(I16,I16)</f>
        <v>+</v>
      </c>
      <c r="J26" s="57" t="str">
        <f aca="true" t="shared" si="6" ref="J26:P26">TEXT(J16,J16)</f>
        <v>+</v>
      </c>
      <c r="K26" s="57">
        <f t="shared" si="6"/>
      </c>
      <c r="L26" s="57">
        <f t="shared" si="6"/>
      </c>
      <c r="M26" s="57">
        <f t="shared" si="6"/>
      </c>
      <c r="N26" s="57">
        <f t="shared" si="6"/>
      </c>
      <c r="O26" s="57">
        <f t="shared" si="6"/>
      </c>
      <c r="P26" s="74">
        <f t="shared" si="6"/>
      </c>
      <c r="Q26" s="58" t="s">
        <v>51</v>
      </c>
      <c r="R26" s="10"/>
      <c r="S26" s="58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I26" s="43"/>
      <c r="AJ26" s="43"/>
      <c r="AK26" s="43"/>
    </row>
    <row r="27" spans="1:35" ht="21.75" customHeight="1">
      <c r="A27" s="10"/>
      <c r="B27" s="56"/>
      <c r="C27" s="120"/>
      <c r="D27" s="199" t="s">
        <v>62</v>
      </c>
      <c r="E27" s="200"/>
      <c r="F27" s="200"/>
      <c r="G27" s="200"/>
      <c r="H27" s="201"/>
      <c r="I27" s="57" t="str">
        <f>TEXT(I16,I16)</f>
        <v>+</v>
      </c>
      <c r="J27" s="57" t="str">
        <f aca="true" t="shared" si="7" ref="J27:P27">TEXT(J16,J16)</f>
        <v>+</v>
      </c>
      <c r="K27" s="57">
        <f t="shared" si="7"/>
      </c>
      <c r="L27" s="57">
        <f t="shared" si="7"/>
      </c>
      <c r="M27" s="57">
        <f t="shared" si="7"/>
      </c>
      <c r="N27" s="57">
        <f t="shared" si="7"/>
      </c>
      <c r="O27" s="57">
        <f t="shared" si="7"/>
      </c>
      <c r="P27" s="74">
        <f t="shared" si="7"/>
      </c>
      <c r="Q27" s="140"/>
      <c r="R27" s="141"/>
      <c r="S27" s="141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I27" s="43"/>
    </row>
    <row r="28" spans="1:35" ht="21.75" customHeight="1">
      <c r="A28" s="10"/>
      <c r="B28" s="53"/>
      <c r="C28" s="75"/>
      <c r="D28" s="70"/>
      <c r="E28" s="61"/>
      <c r="F28" s="70"/>
      <c r="G28" s="71"/>
      <c r="H28" s="72"/>
      <c r="I28" s="57"/>
      <c r="J28" s="57"/>
      <c r="K28" s="57"/>
      <c r="L28" s="116"/>
      <c r="M28" s="53"/>
      <c r="N28" s="116"/>
      <c r="O28" s="53"/>
      <c r="P28" s="74"/>
      <c r="Q28" s="10"/>
      <c r="R28" s="141"/>
      <c r="S28" s="141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I28" s="43"/>
    </row>
    <row r="29" spans="13:34" ht="0" customHeight="1" hidden="1">
      <c r="M29" s="134"/>
      <c r="N29" s="144"/>
      <c r="O29" s="134"/>
      <c r="P29" s="135"/>
      <c r="Q29" s="58"/>
      <c r="R29" s="121"/>
      <c r="S29" s="58"/>
      <c r="U29" s="43"/>
      <c r="AF29" s="45"/>
      <c r="AG29" s="45"/>
      <c r="AH29" s="45"/>
    </row>
    <row r="30" spans="1:35" ht="21.75" customHeight="1">
      <c r="A30" s="10"/>
      <c r="B30" s="53"/>
      <c r="C30" s="76"/>
      <c r="D30" s="77"/>
      <c r="E30" s="78"/>
      <c r="F30" s="70"/>
      <c r="G30" s="71"/>
      <c r="H30" s="72"/>
      <c r="I30" s="79"/>
      <c r="J30" s="79"/>
      <c r="K30" s="79"/>
      <c r="L30" s="127"/>
      <c r="M30" s="53"/>
      <c r="N30" s="116"/>
      <c r="O30" s="53"/>
      <c r="P30" s="74"/>
      <c r="Q30" s="58"/>
      <c r="R30" s="67"/>
      <c r="S30" s="67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I30" s="43"/>
    </row>
    <row r="31" spans="1:35" ht="21.75" customHeight="1" thickBot="1">
      <c r="A31" s="10"/>
      <c r="B31" s="189" t="s">
        <v>1</v>
      </c>
      <c r="C31" s="190"/>
      <c r="D31" s="190"/>
      <c r="E31" s="190"/>
      <c r="F31" s="190"/>
      <c r="G31" s="190"/>
      <c r="H31" s="191"/>
      <c r="I31" s="80"/>
      <c r="J31" s="80"/>
      <c r="K31" s="80"/>
      <c r="L31" s="128"/>
      <c r="M31" s="136"/>
      <c r="N31" s="128"/>
      <c r="O31" s="136"/>
      <c r="P31" s="81"/>
      <c r="Q31" s="58"/>
      <c r="R31" s="67"/>
      <c r="S31" s="67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I31" s="43"/>
    </row>
    <row r="32" spans="1:38" ht="6" customHeight="1" thickTop="1">
      <c r="A32" s="10"/>
      <c r="B32" s="10"/>
      <c r="C32" s="10"/>
      <c r="D32" s="82"/>
      <c r="E32" s="83"/>
      <c r="F32" s="10"/>
      <c r="G32" s="84"/>
      <c r="H32" s="82"/>
      <c r="I32" s="67"/>
      <c r="J32" s="67"/>
      <c r="K32" s="67"/>
      <c r="L32" s="10"/>
      <c r="M32" s="38"/>
      <c r="N32" s="10"/>
      <c r="O32" s="67"/>
      <c r="P32" s="67"/>
      <c r="Q32" s="67"/>
      <c r="R32" s="66"/>
      <c r="S32" s="10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I32" s="43"/>
      <c r="AJ32" s="43"/>
      <c r="AK32" s="43"/>
      <c r="AL32" s="43"/>
    </row>
    <row r="33" spans="1:38" ht="6" customHeight="1">
      <c r="A33" s="10"/>
      <c r="B33" s="10"/>
      <c r="C33" s="10"/>
      <c r="D33" s="82"/>
      <c r="E33" s="83"/>
      <c r="F33" s="10"/>
      <c r="G33" s="84"/>
      <c r="H33" s="82"/>
      <c r="I33" s="67"/>
      <c r="J33" s="67"/>
      <c r="K33" s="67"/>
      <c r="L33" s="10"/>
      <c r="M33" s="38"/>
      <c r="N33" s="10"/>
      <c r="O33" s="67"/>
      <c r="P33" s="67"/>
      <c r="Q33" s="67"/>
      <c r="R33" s="66"/>
      <c r="S33" s="10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I33" s="43"/>
      <c r="AJ33" s="43"/>
      <c r="AK33" s="43"/>
      <c r="AL33" s="43"/>
    </row>
    <row r="34" ht="0" customHeight="1" hidden="1"/>
  </sheetData>
  <sheetProtection sheet="1"/>
  <mergeCells count="35">
    <mergeCell ref="M3:O3"/>
    <mergeCell ref="Q6:R6"/>
    <mergeCell ref="P3:R3"/>
    <mergeCell ref="Q5:R5"/>
    <mergeCell ref="G6:H6"/>
    <mergeCell ref="C4:C5"/>
    <mergeCell ref="C6:C7"/>
    <mergeCell ref="D4:F4"/>
    <mergeCell ref="D5:F5"/>
    <mergeCell ref="D7:F7"/>
    <mergeCell ref="I3:L3"/>
    <mergeCell ref="B31:H31"/>
    <mergeCell ref="G10:H10"/>
    <mergeCell ref="G14:H14"/>
    <mergeCell ref="G15:H15"/>
    <mergeCell ref="G16:H16"/>
    <mergeCell ref="G13:H13"/>
    <mergeCell ref="D11:E11"/>
    <mergeCell ref="D24:H24"/>
    <mergeCell ref="D27:H27"/>
    <mergeCell ref="D3:F3"/>
    <mergeCell ref="G3:H3"/>
    <mergeCell ref="F8:F9"/>
    <mergeCell ref="G8:H8"/>
    <mergeCell ref="G9:H9"/>
    <mergeCell ref="G4:H4"/>
    <mergeCell ref="G5:H5"/>
    <mergeCell ref="G7:H7"/>
    <mergeCell ref="D6:F6"/>
    <mergeCell ref="C8:C9"/>
    <mergeCell ref="D8:E9"/>
    <mergeCell ref="G11:H11"/>
    <mergeCell ref="G12:H12"/>
    <mergeCell ref="F26:H26"/>
    <mergeCell ref="D16:F16"/>
  </mergeCells>
  <conditionalFormatting sqref="I31:P31">
    <cfRule type="cellIs" priority="5" dxfId="2" operator="equal" stopIfTrue="1">
      <formula>"実施"</formula>
    </cfRule>
  </conditionalFormatting>
  <conditionalFormatting sqref="I30:P30 I17:P28">
    <cfRule type="cellIs" priority="6" dxfId="0" operator="equal" stopIfTrue="1">
      <formula>"+"</formula>
    </cfRule>
  </conditionalFormatting>
  <dataValidations count="4">
    <dataValidation type="list" allowBlank="1" showInputMessage="1" showErrorMessage="1" sqref="B31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6:P16">
      <formula1>"+"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I13:P13">
      <formula1>"100%,80%,60%, ,"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D1031019</cp:lastModifiedBy>
  <cp:lastPrinted>2017-08-22T00:12:41Z</cp:lastPrinted>
  <dcterms:created xsi:type="dcterms:W3CDTF">2009-01-12T12:15:40Z</dcterms:created>
  <dcterms:modified xsi:type="dcterms:W3CDTF">2021-12-21T07:12:02Z</dcterms:modified>
  <cp:category/>
  <cp:version/>
  <cp:contentType/>
  <cp:contentStatus/>
</cp:coreProperties>
</file>