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<sst xmlns="http://schemas.openxmlformats.org/spreadsheetml/2006/main" count="131" uniqueCount="106">
  <si>
    <t>作成日</t>
  </si>
  <si>
    <t>ID (外来)</t>
  </si>
  <si>
    <t xml:space="preserve">患者氏名 </t>
  </si>
  <si>
    <t>生年月日 性別　</t>
  </si>
  <si>
    <t>投与方法</t>
  </si>
  <si>
    <t>薬剤</t>
  </si>
  <si>
    <t>患者情報</t>
  </si>
  <si>
    <t>年齢</t>
  </si>
  <si>
    <t>身長</t>
  </si>
  <si>
    <t>体重</t>
  </si>
  <si>
    <t>体表面積</t>
  </si>
  <si>
    <t>GFR 実測値</t>
  </si>
  <si>
    <t>ml/分</t>
  </si>
  <si>
    <t>コース数</t>
  </si>
  <si>
    <t>使用目的</t>
  </si>
  <si>
    <t>評価病変</t>
  </si>
  <si>
    <t>実施年月日</t>
  </si>
  <si>
    <t>指示医</t>
  </si>
  <si>
    <t>遅延日数</t>
  </si>
  <si>
    <t>調剤</t>
  </si>
  <si>
    <t>監査</t>
  </si>
  <si>
    <t>実施確定印</t>
  </si>
  <si>
    <t>投与順</t>
  </si>
  <si>
    <t>投与時間・投与法</t>
  </si>
  <si>
    <t>注射処方</t>
  </si>
  <si>
    <t>静注</t>
  </si>
  <si>
    <t>筋注</t>
  </si>
  <si>
    <t>90分　　点滴静注</t>
  </si>
  <si>
    <t>全開　点滴静注</t>
  </si>
  <si>
    <t>心エコーEF</t>
  </si>
  <si>
    <t>90分  　点滴静注</t>
  </si>
  <si>
    <t>ml</t>
  </si>
  <si>
    <t>①</t>
  </si>
  <si>
    <t>嘔気時</t>
  </si>
  <si>
    <t>mg+生食</t>
  </si>
  <si>
    <t>+</t>
  </si>
  <si>
    <t>フリガナ</t>
  </si>
  <si>
    <t>line</t>
  </si>
  <si>
    <t>on time    delay</t>
  </si>
  <si>
    <t>コメント</t>
  </si>
  <si>
    <t xml:space="preserve"> ポタコールR 500ml</t>
  </si>
  <si>
    <t>シスプラチン</t>
  </si>
  <si>
    <t>P. S.</t>
  </si>
  <si>
    <t>cm</t>
  </si>
  <si>
    <t>㎏</t>
  </si>
  <si>
    <t>㎡</t>
  </si>
  <si>
    <t>CRTNN</t>
  </si>
  <si>
    <t>mg/dl</t>
  </si>
  <si>
    <t>　%</t>
  </si>
  <si>
    <t>+</t>
  </si>
  <si>
    <t>②</t>
  </si>
  <si>
    <t>③</t>
  </si>
  <si>
    <t>+</t>
  </si>
  <si>
    <t>静注</t>
  </si>
  <si>
    <t>静注</t>
  </si>
  <si>
    <t>　　　　　　　</t>
  </si>
  <si>
    <t xml:space="preserve"> OS-1  500ml 2本　 飲水</t>
  </si>
  <si>
    <t>30分　　点滴静注</t>
  </si>
  <si>
    <t xml:space="preserve"> エンドキサン</t>
  </si>
  <si>
    <t>mg+生食</t>
  </si>
  <si>
    <t>卵巣</t>
  </si>
  <si>
    <r>
      <t>注射薬・指示処方箋(卵巣癌化学療法)</t>
    </r>
    <r>
      <rPr>
        <b/>
        <sz val="24"/>
        <color indexed="10"/>
        <rFont val="ＭＳ 明朝"/>
        <family val="1"/>
      </rPr>
      <t>　CAP療法 (4週毎）</t>
    </r>
  </si>
  <si>
    <t>＊体表面積＝（身長ｃｍ）0.725×（体重ｋｇ）0.425×0.007184</t>
  </si>
  <si>
    <t>アロキシ0.75ｍｇ/50ml＋デキサート9.9mg</t>
  </si>
  <si>
    <t>min</t>
  </si>
  <si>
    <t>mg/㎡</t>
  </si>
  <si>
    <t>エンドキサン</t>
  </si>
  <si>
    <t>day</t>
  </si>
  <si>
    <t>計算投与量（１回量）mg</t>
  </si>
  <si>
    <t>+</t>
  </si>
  <si>
    <t xml:space="preserve"> 生食 500ml</t>
  </si>
  <si>
    <t xml:space="preserve"> 180 分　点滴静注</t>
  </si>
  <si>
    <t>④</t>
  </si>
  <si>
    <t>⑤</t>
  </si>
  <si>
    <t>⑥</t>
  </si>
  <si>
    <t xml:space="preserve"> 生食  500ml</t>
  </si>
  <si>
    <t>③-１</t>
  </si>
  <si>
    <t>③-２</t>
  </si>
  <si>
    <t>③-3</t>
  </si>
  <si>
    <t>③-4</t>
  </si>
  <si>
    <t>③-5</t>
  </si>
  <si>
    <t>②と同時に</t>
  </si>
  <si>
    <t xml:space="preserve"> 生食　50ml（ﾌﾗｯｼｭ用）</t>
  </si>
  <si>
    <r>
      <rPr>
        <b/>
        <sz val="16"/>
        <rFont val="ＭＳ 明朝"/>
        <family val="1"/>
      </rPr>
      <t>側管</t>
    </r>
    <r>
      <rPr>
        <sz val="16"/>
        <rFont val="ＭＳ 明朝"/>
        <family val="1"/>
      </rPr>
      <t xml:space="preserve"> 30分 点滴静注</t>
    </r>
  </si>
  <si>
    <r>
      <rPr>
        <b/>
        <sz val="16"/>
        <rFont val="ＭＳ 明朝"/>
        <family val="1"/>
      </rPr>
      <t>側管</t>
    </r>
    <r>
      <rPr>
        <sz val="16"/>
        <rFont val="ＭＳ 明朝"/>
        <family val="1"/>
      </rPr>
      <t xml:space="preserve"> 120分 点滴静注</t>
    </r>
  </si>
  <si>
    <r>
      <rPr>
        <b/>
        <sz val="16"/>
        <rFont val="ＭＳ 明朝"/>
        <family val="1"/>
      </rPr>
      <t>側管</t>
    </r>
    <r>
      <rPr>
        <sz val="16"/>
        <rFont val="ＭＳ 明朝"/>
        <family val="1"/>
      </rPr>
      <t xml:space="preserve"> 10分 点滴静注</t>
    </r>
  </si>
  <si>
    <t>ｍｇ</t>
  </si>
  <si>
    <t>ｍｇ</t>
  </si>
  <si>
    <t>ピノルビン</t>
  </si>
  <si>
    <t>mg+5％Glu</t>
  </si>
  <si>
    <t>fourth</t>
  </si>
  <si>
    <t>術後化学療法</t>
  </si>
  <si>
    <r>
      <rPr>
        <b/>
        <sz val="16"/>
        <rFont val="ＭＳ 明朝"/>
        <family val="1"/>
      </rPr>
      <t>側管</t>
    </r>
    <r>
      <rPr>
        <sz val="16"/>
        <rFont val="ＭＳ 明朝"/>
        <family val="1"/>
      </rPr>
      <t xml:space="preserve"> 10分 点滴静注</t>
    </r>
  </si>
  <si>
    <r>
      <t xml:space="preserve"> ピノルビン</t>
    </r>
    <r>
      <rPr>
        <sz val="24"/>
        <rFont val="ＭＳ 明朝"/>
        <family val="1"/>
      </rPr>
      <t xml:space="preserve"> 　　 </t>
    </r>
  </si>
  <si>
    <r>
      <t xml:space="preserve"> シスプラチン</t>
    </r>
    <r>
      <rPr>
        <sz val="24"/>
        <color indexed="10"/>
        <rFont val="ＭＳ 明朝"/>
        <family val="1"/>
      </rPr>
      <t>　</t>
    </r>
  </si>
  <si>
    <t xml:space="preserve"> 生食        50ml</t>
  </si>
  <si>
    <t xml:space="preserve"> アクチット  500ml</t>
  </si>
  <si>
    <t xml:space="preserve"> ポタコールR 500ml</t>
  </si>
  <si>
    <t>③ノバミン 1A</t>
  </si>
  <si>
    <t xml:space="preserve">    ＊エンドキサン終了時、ボトル内をメインの生食で流す。　　　　　　　　</t>
  </si>
  <si>
    <t xml:space="preserve"> ﾌﾛｾﾐﾄﾞ(20mg)  1/2A</t>
  </si>
  <si>
    <t xml:space="preserve"> ﾌﾛｾﾐﾄﾞ(20mg)  1/2A</t>
  </si>
  <si>
    <t xml:space="preserve"> ソルアセトF 500ml</t>
  </si>
  <si>
    <t xml:space="preserve">②メトクロプラミド(10mg) 1A </t>
  </si>
  <si>
    <t xml:space="preserve"> ｱﾌﾟﾚﾋﾟﾀﾝﾄ内服</t>
  </si>
  <si>
    <t>① ｸﾞﾗﾆｾﾄﾛﾝ 3mg/50ml(1回のみ） アロキシ未使用の場合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</si>
</sst>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m/d;@"/>
    <numFmt numFmtId="179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20"/>
      <color indexed="10"/>
      <name val="ＭＳ 明朝"/>
      <family val="1"/>
    </font>
    <font>
      <sz val="16"/>
      <name val="ＭＳ 明朝"/>
      <family val="1"/>
    </font>
    <font>
      <sz val="12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b/>
      <sz val="24"/>
      <color indexed="10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6"/>
      <color indexed="12"/>
      <name val="ＭＳ 明朝"/>
      <family val="1"/>
    </font>
    <font>
      <sz val="14"/>
      <color indexed="12"/>
      <name val="ＭＳ Ｐゴシック"/>
      <family val="3"/>
    </font>
    <font>
      <sz val="20"/>
      <color indexed="10"/>
      <name val="ＭＳ 明朝"/>
      <family val="1"/>
    </font>
    <font>
      <b/>
      <sz val="16"/>
      <name val="ＭＳ 明朝"/>
      <family val="1"/>
    </font>
    <font>
      <sz val="24"/>
      <name val="ＭＳ 明朝"/>
      <family val="1"/>
    </font>
    <font>
      <sz val="24"/>
      <color indexed="10"/>
      <name val="ＭＳ 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4"/>
      <color indexed="62"/>
      <name val="ＭＳ Ｐゴシック"/>
      <family val="3"/>
    </font>
    <font>
      <sz val="14"/>
      <color indexed="56"/>
      <name val="ＭＳ Ｐゴシック"/>
      <family val="3"/>
    </font>
    <font>
      <sz val="14"/>
      <color rgb="FF3F42CD"/>
      <name val="ＭＳ Ｐゴシック"/>
      <family val="3"/>
    </font>
    <font>
      <b/>
      <sz val="20"/>
      <color rgb="FFFF0000"/>
      <name val="ＭＳ 明朝"/>
      <family val="1"/>
    </font>
    <font>
      <sz val="14"/>
      <color theme="3"/>
      <name val="ＭＳ Ｐゴシック"/>
      <family val="3"/>
    </font>
    <font>
      <b/>
      <sz val="24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1" fillId="0" borderId="0" xfId="61" applyFont="1" applyAlignment="1">
      <alignment horizontal="center"/>
      <protection/>
    </xf>
    <xf numFmtId="0" fontId="22" fillId="0" borderId="0" xfId="61" applyFont="1" applyAlignment="1">
      <alignment wrapText="1"/>
      <protection/>
    </xf>
    <xf numFmtId="0" fontId="25" fillId="0" borderId="0" xfId="61" applyFont="1" applyBorder="1" applyAlignment="1" applyProtection="1">
      <alignment wrapText="1"/>
      <protection locked="0"/>
    </xf>
    <xf numFmtId="0" fontId="23" fillId="0" borderId="0" xfId="61" applyFont="1" applyAlignment="1">
      <alignment horizontal="center"/>
      <protection/>
    </xf>
    <xf numFmtId="0" fontId="26" fillId="0" borderId="0" xfId="61" applyFont="1">
      <alignment/>
      <protection/>
    </xf>
    <xf numFmtId="0" fontId="23" fillId="0" borderId="10" xfId="61" applyFont="1" applyBorder="1" applyAlignment="1" applyProtection="1">
      <alignment horizontal="center"/>
      <protection locked="0"/>
    </xf>
    <xf numFmtId="0" fontId="21" fillId="0" borderId="0" xfId="61" applyFont="1">
      <alignment/>
      <protection/>
    </xf>
    <xf numFmtId="0" fontId="22" fillId="0" borderId="0" xfId="61" applyFont="1" applyAlignment="1">
      <alignment horizontal="center" wrapText="1"/>
      <protection/>
    </xf>
    <xf numFmtId="0" fontId="23" fillId="0" borderId="10" xfId="61" applyFont="1" applyBorder="1" applyProtection="1">
      <alignment/>
      <protection locked="0"/>
    </xf>
    <xf numFmtId="0" fontId="23" fillId="0" borderId="11" xfId="61" applyFont="1" applyBorder="1" applyProtection="1">
      <alignment/>
      <protection locked="0"/>
    </xf>
    <xf numFmtId="0" fontId="23" fillId="21" borderId="12" xfId="61" applyFont="1" applyFill="1" applyBorder="1" applyAlignment="1" applyProtection="1">
      <alignment horizontal="center"/>
      <protection locked="0"/>
    </xf>
    <xf numFmtId="0" fontId="23" fillId="21" borderId="12" xfId="61" applyFont="1" applyFill="1" applyBorder="1" applyProtection="1">
      <alignment/>
      <protection locked="0"/>
    </xf>
    <xf numFmtId="0" fontId="23" fillId="21" borderId="13" xfId="61" applyFont="1" applyFill="1" applyBorder="1" applyProtection="1">
      <alignment/>
      <protection locked="0"/>
    </xf>
    <xf numFmtId="0" fontId="23" fillId="0" borderId="14" xfId="61" applyFont="1" applyBorder="1" applyProtection="1">
      <alignment/>
      <protection locked="0"/>
    </xf>
    <xf numFmtId="0" fontId="23" fillId="0" borderId="15" xfId="61" applyFont="1" applyBorder="1" applyProtection="1">
      <alignment/>
      <protection locked="0"/>
    </xf>
    <xf numFmtId="0" fontId="26" fillId="0" borderId="16" xfId="61" applyFont="1" applyBorder="1" applyAlignment="1" applyProtection="1">
      <alignment horizontal="center"/>
      <protection locked="0"/>
    </xf>
    <xf numFmtId="0" fontId="22" fillId="0" borderId="17" xfId="61" applyFont="1" applyBorder="1" applyAlignment="1" applyProtection="1">
      <alignment horizontal="center" wrapText="1"/>
      <protection locked="0"/>
    </xf>
    <xf numFmtId="31" fontId="22" fillId="0" borderId="0" xfId="61" applyNumberFormat="1" applyFont="1" applyBorder="1" applyAlignment="1">
      <alignment horizontal="center" wrapText="1"/>
      <protection/>
    </xf>
    <xf numFmtId="0" fontId="25" fillId="0" borderId="0" xfId="61" applyFont="1" applyBorder="1" applyAlignment="1">
      <alignment wrapText="1"/>
      <protection/>
    </xf>
    <xf numFmtId="0" fontId="22" fillId="0" borderId="0" xfId="61" applyFont="1" applyBorder="1" applyAlignment="1">
      <alignment horizontal="center" wrapText="1"/>
      <protection/>
    </xf>
    <xf numFmtId="0" fontId="23" fillId="0" borderId="0" xfId="61" applyFont="1" applyBorder="1" applyAlignment="1">
      <alignment horizontal="center" wrapText="1"/>
      <protection/>
    </xf>
    <xf numFmtId="0" fontId="21" fillId="0" borderId="0" xfId="61" applyFont="1" applyBorder="1" applyAlignment="1">
      <alignment horizontal="center" wrapText="1"/>
      <protection/>
    </xf>
    <xf numFmtId="0" fontId="22" fillId="0" borderId="18" xfId="61" applyFont="1" applyBorder="1" applyAlignment="1" applyProtection="1">
      <alignment horizontal="center" wrapText="1"/>
      <protection locked="0"/>
    </xf>
    <xf numFmtId="0" fontId="30" fillId="0" borderId="0" xfId="61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34" fillId="0" borderId="0" xfId="61" applyFont="1">
      <alignment/>
      <protection/>
    </xf>
    <xf numFmtId="0" fontId="36" fillId="0" borderId="19" xfId="61" applyFont="1" applyBorder="1" applyAlignment="1">
      <alignment horizontal="center"/>
      <protection/>
    </xf>
    <xf numFmtId="0" fontId="37" fillId="0" borderId="20" xfId="61" applyFont="1" applyBorder="1" applyAlignment="1">
      <alignment horizontal="center"/>
      <protection/>
    </xf>
    <xf numFmtId="0" fontId="37" fillId="0" borderId="21" xfId="61" applyFont="1" applyBorder="1" applyAlignment="1" applyProtection="1">
      <alignment horizontal="center"/>
      <protection locked="0"/>
    </xf>
    <xf numFmtId="0" fontId="37" fillId="0" borderId="19" xfId="61" applyFont="1" applyBorder="1" applyAlignment="1">
      <alignment horizontal="center"/>
      <protection/>
    </xf>
    <xf numFmtId="0" fontId="37" fillId="0" borderId="22" xfId="61" applyFont="1" applyBorder="1" applyAlignment="1">
      <alignment horizontal="center"/>
      <protection/>
    </xf>
    <xf numFmtId="0" fontId="37" fillId="0" borderId="0" xfId="0" applyFont="1" applyAlignment="1">
      <alignment vertical="center"/>
    </xf>
    <xf numFmtId="0" fontId="29" fillId="0" borderId="20" xfId="61" applyFont="1" applyBorder="1" applyAlignment="1">
      <alignment horizontal="center"/>
      <protection/>
    </xf>
    <xf numFmtId="0" fontId="29" fillId="0" borderId="0" xfId="61" applyFont="1" applyAlignment="1">
      <alignment wrapText="1"/>
      <protection/>
    </xf>
    <xf numFmtId="0" fontId="29" fillId="0" borderId="19" xfId="61" applyFont="1" applyBorder="1" applyAlignment="1">
      <alignment horizontal="center"/>
      <protection/>
    </xf>
    <xf numFmtId="0" fontId="29" fillId="0" borderId="0" xfId="61" applyFont="1" applyAlignment="1">
      <alignment horizontal="center" wrapText="1"/>
      <protection/>
    </xf>
    <xf numFmtId="0" fontId="38" fillId="0" borderId="23" xfId="61" applyFont="1" applyBorder="1" applyAlignment="1">
      <alignment horizontal="center"/>
      <protection/>
    </xf>
    <xf numFmtId="0" fontId="29" fillId="0" borderId="17" xfId="61" applyFont="1" applyBorder="1" applyAlignment="1">
      <alignment horizontal="center"/>
      <protection/>
    </xf>
    <xf numFmtId="0" fontId="29" fillId="0" borderId="14" xfId="61" applyFont="1" applyBorder="1" applyAlignment="1">
      <alignment horizontal="center"/>
      <protection/>
    </xf>
    <xf numFmtId="0" fontId="29" fillId="0" borderId="19" xfId="61" applyFont="1" applyBorder="1" applyAlignment="1" applyProtection="1">
      <alignment horizontal="center"/>
      <protection locked="0"/>
    </xf>
    <xf numFmtId="0" fontId="29" fillId="0" borderId="24" xfId="61" applyFont="1" applyBorder="1" applyProtection="1">
      <alignment/>
      <protection locked="0"/>
    </xf>
    <xf numFmtId="179" fontId="28" fillId="21" borderId="25" xfId="61" applyNumberFormat="1" applyFont="1" applyFill="1" applyBorder="1" applyAlignment="1" applyProtection="1">
      <alignment horizontal="center" vertical="center"/>
      <protection locked="0"/>
    </xf>
    <xf numFmtId="0" fontId="22" fillId="0" borderId="26" xfId="61" applyFont="1" applyBorder="1" applyAlignment="1" applyProtection="1">
      <alignment wrapText="1"/>
      <protection locked="0"/>
    </xf>
    <xf numFmtId="0" fontId="22" fillId="0" borderId="27" xfId="61" applyFont="1" applyBorder="1" applyAlignment="1" applyProtection="1">
      <alignment wrapText="1"/>
      <protection locked="0"/>
    </xf>
    <xf numFmtId="0" fontId="36" fillId="0" borderId="20" xfId="61" applyFont="1" applyBorder="1" applyAlignment="1">
      <alignment horizontal="center" wrapText="1"/>
      <protection/>
    </xf>
    <xf numFmtId="0" fontId="36" fillId="0" borderId="28" xfId="61" applyFont="1" applyBorder="1" applyAlignment="1">
      <alignment horizontal="center" wrapText="1"/>
      <protection/>
    </xf>
    <xf numFmtId="0" fontId="36" fillId="0" borderId="29" xfId="61" applyFont="1" applyBorder="1" applyAlignment="1">
      <alignment horizontal="center" wrapText="1"/>
      <protection/>
    </xf>
    <xf numFmtId="176" fontId="39" fillId="0" borderId="23" xfId="61" applyNumberFormat="1" applyFont="1" applyBorder="1" applyAlignment="1">
      <alignment horizontal="center" vertical="center"/>
      <protection/>
    </xf>
    <xf numFmtId="176" fontId="39" fillId="0" borderId="12" xfId="61" applyNumberFormat="1" applyFont="1" applyBorder="1" applyAlignment="1">
      <alignment horizontal="center" vertical="center"/>
      <protection/>
    </xf>
    <xf numFmtId="0" fontId="25" fillId="0" borderId="0" xfId="61" applyFont="1">
      <alignment/>
      <protection/>
    </xf>
    <xf numFmtId="0" fontId="36" fillId="0" borderId="11" xfId="61" applyFont="1" applyBorder="1" applyAlignment="1" applyProtection="1">
      <alignment horizontal="center"/>
      <protection locked="0"/>
    </xf>
    <xf numFmtId="0" fontId="36" fillId="21" borderId="11" xfId="61" applyFont="1" applyFill="1" applyBorder="1" applyAlignment="1" applyProtection="1">
      <alignment horizontal="center"/>
      <protection locked="0"/>
    </xf>
    <xf numFmtId="177" fontId="36" fillId="0" borderId="11" xfId="61" applyNumberFormat="1" applyFont="1" applyBorder="1" applyAlignment="1">
      <alignment horizontal="center"/>
      <protection/>
    </xf>
    <xf numFmtId="176" fontId="36" fillId="0" borderId="30" xfId="61" applyNumberFormat="1" applyFont="1" applyBorder="1" applyAlignment="1">
      <alignment horizontal="center"/>
      <protection/>
    </xf>
    <xf numFmtId="0" fontId="33" fillId="0" borderId="31" xfId="61" applyFont="1" applyBorder="1" applyAlignment="1">
      <alignment horizontal="center" shrinkToFit="1"/>
      <protection/>
    </xf>
    <xf numFmtId="0" fontId="33" fillId="0" borderId="32" xfId="61" applyFont="1" applyBorder="1" applyAlignment="1">
      <alignment horizontal="center" shrinkToFit="1"/>
      <protection/>
    </xf>
    <xf numFmtId="0" fontId="33" fillId="0" borderId="33" xfId="61" applyFont="1" applyBorder="1" applyAlignment="1">
      <alignment horizontal="center"/>
      <protection/>
    </xf>
    <xf numFmtId="0" fontId="33" fillId="0" borderId="34" xfId="61" applyFont="1" applyBorder="1" applyAlignment="1">
      <alignment horizontal="center" vertical="center" shrinkToFit="1"/>
      <protection/>
    </xf>
    <xf numFmtId="0" fontId="23" fillId="0" borderId="19" xfId="61" applyFont="1" applyBorder="1" applyAlignment="1">
      <alignment horizontal="center"/>
      <protection/>
    </xf>
    <xf numFmtId="0" fontId="23" fillId="21" borderId="23" xfId="61" applyFont="1" applyFill="1" applyBorder="1" applyAlignment="1" applyProtection="1">
      <alignment horizontal="center"/>
      <protection locked="0"/>
    </xf>
    <xf numFmtId="0" fontId="23" fillId="0" borderId="25" xfId="61" applyFont="1" applyBorder="1" applyProtection="1">
      <alignment/>
      <protection locked="0"/>
    </xf>
    <xf numFmtId="0" fontId="23" fillId="21" borderId="35" xfId="61" applyFont="1" applyFill="1" applyBorder="1" applyProtection="1">
      <alignment/>
      <protection locked="0"/>
    </xf>
    <xf numFmtId="0" fontId="23" fillId="0" borderId="18" xfId="61" applyFont="1" applyBorder="1" applyProtection="1">
      <alignment/>
      <protection locked="0"/>
    </xf>
    <xf numFmtId="0" fontId="23" fillId="0" borderId="19" xfId="61" applyFont="1" applyBorder="1" applyProtection="1">
      <alignment/>
      <protection locked="0"/>
    </xf>
    <xf numFmtId="0" fontId="23" fillId="21" borderId="23" xfId="61" applyFont="1" applyFill="1" applyBorder="1" applyProtection="1">
      <alignment/>
      <protection locked="0"/>
    </xf>
    <xf numFmtId="0" fontId="23" fillId="0" borderId="17" xfId="61" applyFont="1" applyBorder="1" applyProtection="1">
      <alignment/>
      <protection locked="0"/>
    </xf>
    <xf numFmtId="0" fontId="32" fillId="0" borderId="19" xfId="61" applyFont="1" applyBorder="1" applyAlignment="1" applyProtection="1">
      <alignment horizontal="center" vertical="center"/>
      <protection locked="0"/>
    </xf>
    <xf numFmtId="0" fontId="32" fillId="0" borderId="36" xfId="61" applyFont="1" applyBorder="1" applyAlignment="1" applyProtection="1">
      <alignment horizontal="center" vertical="center"/>
      <protection locked="0"/>
    </xf>
    <xf numFmtId="0" fontId="32" fillId="0" borderId="10" xfId="61" applyFont="1" applyBorder="1" applyAlignment="1" applyProtection="1">
      <alignment horizontal="center" vertical="center"/>
      <protection locked="0"/>
    </xf>
    <xf numFmtId="0" fontId="32" fillId="0" borderId="25" xfId="61" applyFont="1" applyBorder="1" applyAlignment="1" applyProtection="1">
      <alignment horizontal="center" vertical="center"/>
      <protection locked="0"/>
    </xf>
    <xf numFmtId="0" fontId="32" fillId="0" borderId="11" xfId="61" applyFont="1" applyBorder="1" applyAlignment="1" applyProtection="1">
      <alignment horizontal="center" vertical="center"/>
      <protection locked="0"/>
    </xf>
    <xf numFmtId="0" fontId="32" fillId="0" borderId="37" xfId="61" applyFont="1" applyBorder="1" applyAlignment="1" applyProtection="1">
      <alignment horizontal="center" vertical="center"/>
      <protection locked="0"/>
    </xf>
    <xf numFmtId="0" fontId="32" fillId="0" borderId="38" xfId="61" applyFont="1" applyBorder="1" applyAlignment="1" applyProtection="1">
      <alignment horizontal="center" vertical="center"/>
      <protection locked="0"/>
    </xf>
    <xf numFmtId="0" fontId="32" fillId="0" borderId="39" xfId="61" applyFont="1" applyBorder="1" applyAlignment="1" applyProtection="1">
      <alignment horizontal="center" vertical="center"/>
      <protection locked="0"/>
    </xf>
    <xf numFmtId="0" fontId="32" fillId="0" borderId="30" xfId="61" applyFont="1" applyBorder="1" applyAlignment="1" applyProtection="1">
      <alignment horizontal="center" vertical="center"/>
      <protection locked="0"/>
    </xf>
    <xf numFmtId="0" fontId="32" fillId="0" borderId="23" xfId="61" applyFont="1" applyBorder="1" applyAlignment="1" applyProtection="1">
      <alignment horizontal="center" vertical="center"/>
      <protection locked="0"/>
    </xf>
    <xf numFmtId="0" fontId="32" fillId="0" borderId="40" xfId="61" applyFont="1" applyBorder="1" applyAlignment="1" applyProtection="1">
      <alignment horizontal="center" vertical="center"/>
      <protection locked="0"/>
    </xf>
    <xf numFmtId="0" fontId="32" fillId="0" borderId="12" xfId="61" applyFont="1" applyBorder="1" applyAlignment="1" applyProtection="1">
      <alignment horizontal="center" vertical="center"/>
      <protection locked="0"/>
    </xf>
    <xf numFmtId="0" fontId="32" fillId="0" borderId="35" xfId="61" applyFont="1" applyBorder="1" applyAlignment="1" applyProtection="1">
      <alignment horizontal="center" vertical="center"/>
      <protection locked="0"/>
    </xf>
    <xf numFmtId="0" fontId="32" fillId="0" borderId="13" xfId="61" applyFont="1" applyBorder="1" applyAlignment="1" applyProtection="1">
      <alignment horizontal="center" vertical="center"/>
      <protection locked="0"/>
    </xf>
    <xf numFmtId="0" fontId="36" fillId="0" borderId="36" xfId="61" applyFont="1" applyBorder="1" applyAlignment="1" applyProtection="1">
      <alignment horizontal="center"/>
      <protection locked="0"/>
    </xf>
    <xf numFmtId="0" fontId="36" fillId="0" borderId="36" xfId="61" applyFont="1" applyBorder="1" applyAlignment="1">
      <alignment horizontal="center"/>
      <protection/>
    </xf>
    <xf numFmtId="0" fontId="36" fillId="0" borderId="41" xfId="61" applyFont="1" applyBorder="1" applyAlignment="1">
      <alignment horizontal="center"/>
      <protection/>
    </xf>
    <xf numFmtId="0" fontId="36" fillId="0" borderId="40" xfId="0" applyFont="1" applyBorder="1" applyAlignment="1">
      <alignment horizontal="center" vertical="center"/>
    </xf>
    <xf numFmtId="0" fontId="36" fillId="0" borderId="42" xfId="61" applyFont="1" applyBorder="1" applyAlignment="1">
      <alignment horizontal="center"/>
      <protection/>
    </xf>
    <xf numFmtId="0" fontId="36" fillId="0" borderId="43" xfId="61" applyFont="1" applyBorder="1" applyAlignment="1">
      <alignment horizontal="center" shrinkToFit="1"/>
      <protection/>
    </xf>
    <xf numFmtId="0" fontId="36" fillId="0" borderId="44" xfId="0" applyFont="1" applyBorder="1" applyAlignment="1">
      <alignment horizontal="center" vertical="center" shrinkToFit="1"/>
    </xf>
    <xf numFmtId="0" fontId="36" fillId="0" borderId="45" xfId="61" applyFont="1" applyBorder="1" applyAlignment="1">
      <alignment horizontal="center"/>
      <protection/>
    </xf>
    <xf numFmtId="0" fontId="22" fillId="0" borderId="46" xfId="61" applyFont="1" applyBorder="1" applyAlignment="1" applyProtection="1">
      <alignment horizontal="center" wrapText="1"/>
      <protection locked="0"/>
    </xf>
    <xf numFmtId="0" fontId="22" fillId="0" borderId="47" xfId="61" applyFont="1" applyBorder="1" applyAlignment="1" applyProtection="1">
      <alignment horizontal="center" wrapText="1"/>
      <protection locked="0"/>
    </xf>
    <xf numFmtId="0" fontId="36" fillId="0" borderId="46" xfId="0" applyFont="1" applyBorder="1" applyAlignment="1">
      <alignment horizontal="center" vertical="center"/>
    </xf>
    <xf numFmtId="0" fontId="36" fillId="0" borderId="31" xfId="61" applyFont="1" applyBorder="1" applyAlignment="1">
      <alignment horizontal="center" vertical="center"/>
      <protection/>
    </xf>
    <xf numFmtId="0" fontId="36" fillId="0" borderId="0" xfId="0" applyFont="1" applyAlignment="1">
      <alignment vertical="center"/>
    </xf>
    <xf numFmtId="0" fontId="36" fillId="0" borderId="48" xfId="61" applyFont="1" applyBorder="1" applyAlignment="1">
      <alignment horizontal="center" vertical="center"/>
      <protection/>
    </xf>
    <xf numFmtId="0" fontId="36" fillId="0" borderId="49" xfId="61" applyFont="1" applyBorder="1" applyAlignment="1">
      <alignment vertical="center"/>
      <protection/>
    </xf>
    <xf numFmtId="0" fontId="36" fillId="0" borderId="47" xfId="0" applyFont="1" applyBorder="1" applyAlignment="1">
      <alignment vertical="center"/>
    </xf>
    <xf numFmtId="0" fontId="36" fillId="0" borderId="0" xfId="61" applyFont="1" applyBorder="1" applyAlignment="1">
      <alignment horizontal="center"/>
      <protection/>
    </xf>
    <xf numFmtId="0" fontId="36" fillId="0" borderId="50" xfId="61" applyFont="1" applyBorder="1" applyAlignment="1">
      <alignment horizontal="center"/>
      <protection/>
    </xf>
    <xf numFmtId="0" fontId="36" fillId="0" borderId="50" xfId="61" applyFont="1" applyBorder="1" applyAlignment="1">
      <alignment/>
      <protection/>
    </xf>
    <xf numFmtId="0" fontId="36" fillId="24" borderId="32" xfId="61" applyNumberFormat="1" applyFont="1" applyFill="1" applyBorder="1" applyAlignment="1">
      <alignment horizontal="center"/>
      <protection/>
    </xf>
    <xf numFmtId="0" fontId="36" fillId="0" borderId="39" xfId="61" applyFont="1" applyBorder="1" applyAlignment="1">
      <alignment horizontal="center"/>
      <protection/>
    </xf>
    <xf numFmtId="0" fontId="36" fillId="0" borderId="28" xfId="61" applyFont="1" applyBorder="1" applyAlignment="1">
      <alignment horizontal="center"/>
      <protection/>
    </xf>
    <xf numFmtId="0" fontId="36" fillId="0" borderId="51" xfId="61" applyFont="1" applyBorder="1" applyAlignment="1">
      <alignment horizontal="center"/>
      <protection/>
    </xf>
    <xf numFmtId="0" fontId="36" fillId="0" borderId="29" xfId="61" applyFont="1" applyBorder="1" applyAlignment="1">
      <alignment horizontal="center"/>
      <protection/>
    </xf>
    <xf numFmtId="176" fontId="48" fillId="24" borderId="23" xfId="61" applyNumberFormat="1" applyFont="1" applyFill="1" applyBorder="1" applyAlignment="1">
      <alignment horizontal="center" vertical="center"/>
      <protection/>
    </xf>
    <xf numFmtId="176" fontId="48" fillId="0" borderId="52" xfId="61" applyNumberFormat="1" applyFont="1" applyBorder="1" applyAlignment="1">
      <alignment horizontal="center"/>
      <protection/>
    </xf>
    <xf numFmtId="176" fontId="48" fillId="0" borderId="12" xfId="61" applyNumberFormat="1" applyFont="1" applyBorder="1" applyAlignment="1">
      <alignment horizontal="center"/>
      <protection/>
    </xf>
    <xf numFmtId="179" fontId="49" fillId="25" borderId="25" xfId="61" applyNumberFormat="1" applyFont="1" applyFill="1" applyBorder="1" applyAlignment="1" applyProtection="1">
      <alignment horizontal="center" vertical="center"/>
      <protection locked="0"/>
    </xf>
    <xf numFmtId="179" fontId="40" fillId="0" borderId="25" xfId="61" applyNumberFormat="1" applyFont="1" applyFill="1" applyBorder="1" applyAlignment="1" applyProtection="1">
      <alignment horizontal="center" vertical="center"/>
      <protection locked="0"/>
    </xf>
    <xf numFmtId="176" fontId="50" fillId="0" borderId="13" xfId="61" applyNumberFormat="1" applyFont="1" applyFill="1" applyBorder="1" applyAlignment="1">
      <alignment horizontal="center"/>
      <protection/>
    </xf>
    <xf numFmtId="176" fontId="50" fillId="0" borderId="13" xfId="61" applyNumberFormat="1" applyFont="1" applyBorder="1" applyAlignment="1">
      <alignment horizontal="center" vertical="center" wrapText="1"/>
      <protection/>
    </xf>
    <xf numFmtId="176" fontId="50" fillId="0" borderId="13" xfId="61" applyNumberFormat="1" applyFont="1" applyBorder="1" applyAlignment="1">
      <alignment horizontal="center" vertical="center"/>
      <protection/>
    </xf>
    <xf numFmtId="0" fontId="22" fillId="0" borderId="0" xfId="61" applyFont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9" fillId="0" borderId="14" xfId="61" applyFont="1" applyBorder="1" applyAlignment="1">
      <alignment horizontal="left" vertical="center" wrapText="1"/>
      <protection/>
    </xf>
    <xf numFmtId="0" fontId="32" fillId="0" borderId="10" xfId="61" applyFont="1" applyBorder="1" applyAlignment="1" applyProtection="1">
      <alignment horizontal="left" vertical="center" wrapText="1"/>
      <protection locked="0"/>
    </xf>
    <xf numFmtId="0" fontId="35" fillId="0" borderId="10" xfId="61" applyFont="1" applyBorder="1" applyAlignment="1">
      <alignment horizontal="left" vertical="center" wrapText="1"/>
      <protection/>
    </xf>
    <xf numFmtId="0" fontId="35" fillId="0" borderId="10" xfId="61" applyFont="1" applyBorder="1" applyAlignment="1">
      <alignment horizontal="left" vertical="center"/>
      <protection/>
    </xf>
    <xf numFmtId="0" fontId="31" fillId="0" borderId="10" xfId="61" applyFont="1" applyBorder="1" applyAlignment="1" applyProtection="1">
      <alignment horizontal="left" vertical="center" wrapText="1"/>
      <protection locked="0"/>
    </xf>
    <xf numFmtId="0" fontId="31" fillId="0" borderId="53" xfId="61" applyFont="1" applyBorder="1" applyAlignment="1" applyProtection="1">
      <alignment horizontal="left" vertical="center" wrapText="1"/>
      <protection locked="0"/>
    </xf>
    <xf numFmtId="0" fontId="31" fillId="0" borderId="10" xfId="61" applyFont="1" applyBorder="1" applyAlignment="1" applyProtection="1">
      <alignment horizontal="left" vertical="center"/>
      <protection locked="0"/>
    </xf>
    <xf numFmtId="0" fontId="31" fillId="0" borderId="39" xfId="61" applyFont="1" applyBorder="1" applyAlignment="1" applyProtection="1">
      <alignment horizontal="left" vertical="center" wrapText="1"/>
      <protection locked="0"/>
    </xf>
    <xf numFmtId="0" fontId="32" fillId="0" borderId="25" xfId="61" applyFont="1" applyBorder="1" applyAlignment="1" applyProtection="1">
      <alignment wrapText="1"/>
      <protection locked="0"/>
    </xf>
    <xf numFmtId="0" fontId="32" fillId="0" borderId="54" xfId="61" applyFont="1" applyBorder="1" applyAlignment="1" applyProtection="1">
      <alignment wrapText="1"/>
      <protection locked="0"/>
    </xf>
    <xf numFmtId="0" fontId="32" fillId="0" borderId="12" xfId="61" applyFont="1" applyBorder="1" applyAlignment="1" applyProtection="1">
      <alignment horizontal="left" vertical="center" wrapText="1"/>
      <protection locked="0"/>
    </xf>
    <xf numFmtId="0" fontId="32" fillId="0" borderId="35" xfId="61" applyFont="1" applyBorder="1" applyAlignment="1" applyProtection="1">
      <alignment wrapText="1"/>
      <protection locked="0"/>
    </xf>
    <xf numFmtId="0" fontId="32" fillId="0" borderId="55" xfId="61" applyFont="1" applyBorder="1" applyAlignment="1" applyProtection="1">
      <alignment wrapText="1"/>
      <protection locked="0"/>
    </xf>
    <xf numFmtId="0" fontId="37" fillId="0" borderId="0" xfId="0" applyFont="1" applyAlignment="1">
      <alignment horizontal="center" vertical="center"/>
    </xf>
    <xf numFmtId="0" fontId="29" fillId="0" borderId="29" xfId="61" applyFont="1" applyBorder="1" applyAlignment="1" applyProtection="1">
      <alignment horizontal="center" vertical="center" wrapText="1"/>
      <protection locked="0"/>
    </xf>
    <xf numFmtId="0" fontId="29" fillId="0" borderId="11" xfId="61" applyFont="1" applyBorder="1" applyAlignment="1" applyProtection="1">
      <alignment horizontal="center" vertical="center" wrapText="1"/>
      <protection locked="0"/>
    </xf>
    <xf numFmtId="0" fontId="29" fillId="0" borderId="13" xfId="61" applyFont="1" applyBorder="1" applyAlignment="1" applyProtection="1">
      <alignment horizontal="center" vertical="center" wrapText="1"/>
      <protection locked="0"/>
    </xf>
    <xf numFmtId="0" fontId="29" fillId="0" borderId="10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vertical="center"/>
      <protection/>
    </xf>
    <xf numFmtId="0" fontId="29" fillId="0" borderId="10" xfId="61" applyFont="1" applyBorder="1" applyAlignment="1" applyProtection="1">
      <alignment horizontal="center" vertical="center"/>
      <protection locked="0"/>
    </xf>
    <xf numFmtId="0" fontId="29" fillId="0" borderId="12" xfId="61" applyFont="1" applyBorder="1" applyAlignment="1" applyProtection="1">
      <alignment horizontal="center" vertical="center"/>
      <protection locked="0"/>
    </xf>
    <xf numFmtId="0" fontId="31" fillId="0" borderId="25" xfId="61" applyFont="1" applyBorder="1" applyAlignment="1" applyProtection="1">
      <alignment vertical="center" wrapText="1"/>
      <protection locked="0"/>
    </xf>
    <xf numFmtId="0" fontId="31" fillId="0" borderId="56" xfId="61" applyFont="1" applyBorder="1" applyAlignment="1" applyProtection="1">
      <alignment vertical="center" wrapText="1"/>
      <protection locked="0"/>
    </xf>
    <xf numFmtId="0" fontId="22" fillId="0" borderId="56" xfId="61" applyFont="1" applyBorder="1" applyAlignment="1" applyProtection="1">
      <alignment vertical="center" wrapText="1"/>
      <protection locked="0"/>
    </xf>
    <xf numFmtId="0" fontId="22" fillId="0" borderId="26" xfId="61" applyFont="1" applyBorder="1" applyAlignment="1" applyProtection="1">
      <alignment vertical="center" wrapText="1"/>
      <protection locked="0"/>
    </xf>
    <xf numFmtId="0" fontId="22" fillId="0" borderId="54" xfId="61" applyFont="1" applyBorder="1" applyAlignment="1" applyProtection="1">
      <alignment vertical="center" wrapText="1"/>
      <protection locked="0"/>
    </xf>
    <xf numFmtId="0" fontId="31" fillId="0" borderId="54" xfId="61" applyFont="1" applyBorder="1" applyAlignment="1" applyProtection="1">
      <alignment vertical="center" wrapText="1"/>
      <protection locked="0"/>
    </xf>
    <xf numFmtId="0" fontId="31" fillId="0" borderId="25" xfId="61" applyFont="1" applyBorder="1" applyAlignment="1" applyProtection="1">
      <alignment vertical="center"/>
      <protection locked="0"/>
    </xf>
    <xf numFmtId="0" fontId="31" fillId="0" borderId="54" xfId="61" applyFont="1" applyBorder="1" applyAlignment="1" applyProtection="1">
      <alignment vertical="center"/>
      <protection locked="0"/>
    </xf>
    <xf numFmtId="0" fontId="22" fillId="0" borderId="54" xfId="61" applyFont="1" applyBorder="1" applyAlignment="1" applyProtection="1">
      <alignment vertical="center"/>
      <protection locked="0"/>
    </xf>
    <xf numFmtId="0" fontId="22" fillId="0" borderId="26" xfId="61" applyFont="1" applyBorder="1" applyAlignment="1" applyProtection="1">
      <alignment vertical="center"/>
      <protection locked="0"/>
    </xf>
    <xf numFmtId="0" fontId="32" fillId="0" borderId="54" xfId="61" applyFont="1" applyBorder="1" applyAlignment="1" applyProtection="1">
      <alignment vertical="center"/>
      <protection locked="0"/>
    </xf>
    <xf numFmtId="0" fontId="31" fillId="0" borderId="26" xfId="61" applyFont="1" applyBorder="1" applyAlignment="1" applyProtection="1">
      <alignment vertical="center"/>
      <protection locked="0"/>
    </xf>
    <xf numFmtId="0" fontId="22" fillId="0" borderId="25" xfId="61" applyFont="1" applyBorder="1" applyAlignment="1" applyProtection="1">
      <alignment vertical="center" wrapText="1"/>
      <protection locked="0"/>
    </xf>
    <xf numFmtId="0" fontId="24" fillId="0" borderId="25" xfId="61" applyFont="1" applyFill="1" applyBorder="1" applyAlignment="1" applyProtection="1">
      <alignment vertical="center" wrapText="1"/>
      <protection locked="0"/>
    </xf>
    <xf numFmtId="0" fontId="24" fillId="0" borderId="54" xfId="61" applyFont="1" applyFill="1" applyBorder="1" applyAlignment="1" applyProtection="1">
      <alignment vertical="center" wrapText="1"/>
      <protection locked="0"/>
    </xf>
    <xf numFmtId="0" fontId="24" fillId="0" borderId="25" xfId="61" applyFont="1" applyFill="1" applyBorder="1" applyAlignment="1" applyProtection="1">
      <alignment vertical="center"/>
      <protection locked="0"/>
    </xf>
    <xf numFmtId="0" fontId="24" fillId="0" borderId="54" xfId="61" applyFont="1" applyFill="1" applyBorder="1" applyAlignment="1" applyProtection="1">
      <alignment vertical="center"/>
      <protection locked="0"/>
    </xf>
    <xf numFmtId="0" fontId="22" fillId="0" borderId="57" xfId="61" applyFont="1" applyBorder="1" applyAlignment="1" applyProtection="1">
      <alignment vertical="center" wrapText="1"/>
      <protection locked="0"/>
    </xf>
    <xf numFmtId="0" fontId="22" fillId="0" borderId="58" xfId="61" applyFont="1" applyBorder="1" applyAlignment="1" applyProtection="1">
      <alignment vertical="center" wrapText="1"/>
      <protection locked="0"/>
    </xf>
    <xf numFmtId="0" fontId="22" fillId="0" borderId="59" xfId="61" applyFont="1" applyBorder="1" applyAlignment="1" applyProtection="1">
      <alignment vertical="center" wrapText="1"/>
      <protection locked="0"/>
    </xf>
    <xf numFmtId="0" fontId="22" fillId="0" borderId="57" xfId="61" applyFont="1" applyBorder="1" applyAlignment="1" applyProtection="1">
      <alignment horizontal="center" vertical="center" wrapText="1"/>
      <protection locked="0"/>
    </xf>
    <xf numFmtId="0" fontId="22" fillId="0" borderId="58" xfId="61" applyFont="1" applyBorder="1" applyAlignment="1" applyProtection="1">
      <alignment horizontal="center" vertical="center" wrapText="1"/>
      <protection locked="0"/>
    </xf>
    <xf numFmtId="0" fontId="22" fillId="0" borderId="59" xfId="61" applyFont="1" applyBorder="1" applyAlignment="1" applyProtection="1">
      <alignment horizontal="center" vertical="center" wrapText="1"/>
      <protection locked="0"/>
    </xf>
    <xf numFmtId="0" fontId="36" fillId="21" borderId="59" xfId="0" applyFont="1" applyFill="1" applyBorder="1" applyAlignment="1" applyProtection="1">
      <alignment horizontal="center"/>
      <protection locked="0"/>
    </xf>
    <xf numFmtId="0" fontId="36" fillId="25" borderId="27" xfId="0" applyFont="1" applyFill="1" applyBorder="1" applyAlignment="1" applyProtection="1">
      <alignment vertical="center"/>
      <protection locked="0"/>
    </xf>
    <xf numFmtId="0" fontId="51" fillId="0" borderId="10" xfId="61" applyFont="1" applyBorder="1" applyAlignment="1" applyProtection="1">
      <alignment horizontal="left" vertical="center"/>
      <protection/>
    </xf>
    <xf numFmtId="0" fontId="29" fillId="0" borderId="24" xfId="61" applyFont="1" applyBorder="1" applyAlignment="1" applyProtection="1">
      <alignment horizontal="center"/>
      <protection locked="0"/>
    </xf>
    <xf numFmtId="0" fontId="29" fillId="0" borderId="39" xfId="61" applyFont="1" applyBorder="1" applyAlignment="1" applyProtection="1">
      <alignment horizontal="center" vertical="center"/>
      <protection locked="0"/>
    </xf>
    <xf numFmtId="0" fontId="29" fillId="0" borderId="10" xfId="6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27" fillId="0" borderId="19" xfId="61" applyFont="1" applyBorder="1" applyAlignment="1" applyProtection="1">
      <alignment horizontal="center" vertical="center"/>
      <protection locked="0"/>
    </xf>
    <xf numFmtId="0" fontId="27" fillId="0" borderId="10" xfId="61" applyFont="1" applyBorder="1" applyAlignment="1" applyProtection="1">
      <alignment horizontal="center" vertical="center"/>
      <protection locked="0"/>
    </xf>
    <xf numFmtId="0" fontId="27" fillId="0" borderId="25" xfId="61" applyFont="1" applyBorder="1" applyAlignment="1" applyProtection="1">
      <alignment horizontal="center" vertical="center"/>
      <protection locked="0"/>
    </xf>
    <xf numFmtId="0" fontId="27" fillId="0" borderId="11" xfId="61" applyFont="1" applyBorder="1" applyAlignment="1" applyProtection="1">
      <alignment horizontal="center" vertical="center"/>
      <protection locked="0"/>
    </xf>
    <xf numFmtId="31" fontId="21" fillId="0" borderId="20" xfId="61" applyNumberFormat="1" applyFont="1" applyBorder="1" applyAlignment="1" applyProtection="1">
      <alignment horizontal="center" vertical="center"/>
      <protection locked="0"/>
    </xf>
    <xf numFmtId="178" fontId="21" fillId="0" borderId="28" xfId="61" applyNumberFormat="1" applyFont="1" applyBorder="1" applyAlignment="1" applyProtection="1">
      <alignment horizontal="center" vertical="center"/>
      <protection locked="0"/>
    </xf>
    <xf numFmtId="178" fontId="21" fillId="0" borderId="60" xfId="61" applyNumberFormat="1" applyFont="1" applyBorder="1" applyAlignment="1" applyProtection="1">
      <alignment horizontal="center" vertical="center"/>
      <protection locked="0"/>
    </xf>
    <xf numFmtId="178" fontId="21" fillId="0" borderId="29" xfId="61" applyNumberFormat="1" applyFont="1" applyBorder="1" applyAlignment="1" applyProtection="1">
      <alignment horizontal="center" vertical="center"/>
      <protection locked="0"/>
    </xf>
    <xf numFmtId="31" fontId="37" fillId="0" borderId="56" xfId="61" applyNumberFormat="1" applyFont="1" applyBorder="1" applyAlignment="1" applyProtection="1">
      <alignment horizontal="center" vertical="center" wrapText="1"/>
      <protection locked="0"/>
    </xf>
    <xf numFmtId="31" fontId="37" fillId="0" borderId="61" xfId="61" applyNumberFormat="1" applyFont="1" applyBorder="1" applyAlignment="1" applyProtection="1">
      <alignment horizontal="center" wrapText="1"/>
      <protection locked="0"/>
    </xf>
    <xf numFmtId="0" fontId="37" fillId="0" borderId="0" xfId="61" applyFont="1" applyBorder="1" applyAlignment="1" applyProtection="1">
      <alignment horizontal="center" vertical="center" wrapText="1"/>
      <protection locked="0"/>
    </xf>
    <xf numFmtId="0" fontId="37" fillId="0" borderId="62" xfId="61" applyFont="1" applyBorder="1" applyAlignment="1" applyProtection="1">
      <alignment wrapText="1"/>
      <protection locked="0"/>
    </xf>
    <xf numFmtId="0" fontId="37" fillId="0" borderId="54" xfId="61" applyFont="1" applyBorder="1" applyAlignment="1" applyProtection="1">
      <alignment horizontal="center" vertical="center" wrapText="1"/>
      <protection locked="0"/>
    </xf>
    <xf numFmtId="0" fontId="37" fillId="0" borderId="26" xfId="61" applyFont="1" applyBorder="1" applyAlignment="1" applyProtection="1">
      <alignment wrapText="1"/>
      <protection locked="0"/>
    </xf>
    <xf numFmtId="0" fontId="37" fillId="0" borderId="26" xfId="61" applyFont="1" applyBorder="1" applyAlignment="1" applyProtection="1">
      <alignment horizontal="center" wrapText="1"/>
      <protection locked="0"/>
    </xf>
    <xf numFmtId="0" fontId="37" fillId="0" borderId="63" xfId="61" applyFont="1" applyBorder="1" applyAlignment="1" applyProtection="1">
      <alignment horizontal="center" wrapText="1"/>
      <protection locked="0"/>
    </xf>
    <xf numFmtId="0" fontId="37" fillId="0" borderId="59" xfId="61" applyFont="1" applyBorder="1" applyAlignment="1" applyProtection="1">
      <alignment horizontal="center" wrapText="1"/>
      <protection locked="0"/>
    </xf>
    <xf numFmtId="31" fontId="37" fillId="0" borderId="12" xfId="61" applyNumberFormat="1" applyFont="1" applyBorder="1" applyAlignment="1" applyProtection="1">
      <alignment horizontal="center" vertical="center" wrapText="1"/>
      <protection locked="0"/>
    </xf>
    <xf numFmtId="31" fontId="37" fillId="0" borderId="13" xfId="61" applyNumberFormat="1" applyFont="1" applyBorder="1" applyAlignment="1" applyProtection="1">
      <alignment horizontal="center" shrinkToFit="1"/>
      <protection locked="0"/>
    </xf>
    <xf numFmtId="0" fontId="36" fillId="0" borderId="38" xfId="61" applyFont="1" applyFill="1" applyBorder="1" applyAlignment="1" applyProtection="1">
      <alignment horizontal="center" shrinkToFit="1"/>
      <protection locked="0"/>
    </xf>
    <xf numFmtId="0" fontId="36" fillId="0" borderId="31" xfId="61" applyFont="1" applyBorder="1" applyAlignment="1">
      <alignment horizontal="center" vertical="center"/>
      <protection/>
    </xf>
    <xf numFmtId="0" fontId="36" fillId="0" borderId="64" xfId="61" applyFont="1" applyBorder="1" applyAlignment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7" fillId="0" borderId="65" xfId="61" applyFont="1" applyBorder="1" applyAlignment="1" applyProtection="1">
      <alignment horizontal="center" vertical="center" wrapText="1"/>
      <protection locked="0"/>
    </xf>
    <xf numFmtId="0" fontId="37" fillId="0" borderId="58" xfId="61" applyFont="1" applyBorder="1" applyAlignment="1" applyProtection="1">
      <alignment horizontal="center" vertical="center" wrapText="1"/>
      <protection locked="0"/>
    </xf>
    <xf numFmtId="0" fontId="37" fillId="0" borderId="24" xfId="61" applyFont="1" applyBorder="1" applyAlignment="1">
      <alignment horizontal="center" vertical="center" wrapText="1"/>
      <protection/>
    </xf>
    <xf numFmtId="0" fontId="37" fillId="0" borderId="37" xfId="61" applyFont="1" applyBorder="1" applyAlignment="1">
      <alignment horizontal="center" vertical="center" wrapText="1"/>
      <protection/>
    </xf>
    <xf numFmtId="0" fontId="37" fillId="0" borderId="32" xfId="61" applyFont="1" applyBorder="1" applyAlignment="1" applyProtection="1">
      <alignment horizontal="center" vertical="center"/>
      <protection locked="0"/>
    </xf>
    <xf numFmtId="0" fontId="37" fillId="0" borderId="56" xfId="0" applyFont="1" applyBorder="1" applyAlignment="1">
      <alignment horizontal="center" vertical="center"/>
    </xf>
    <xf numFmtId="0" fontId="32" fillId="0" borderId="25" xfId="61" applyFont="1" applyBorder="1" applyAlignment="1" applyProtection="1">
      <alignment wrapText="1"/>
      <protection locked="0"/>
    </xf>
    <xf numFmtId="0" fontId="45" fillId="0" borderId="54" xfId="0" applyFont="1" applyBorder="1" applyAlignment="1" applyProtection="1">
      <alignment wrapText="1"/>
      <protection locked="0"/>
    </xf>
    <xf numFmtId="0" fontId="31" fillId="0" borderId="25" xfId="61" applyFont="1" applyBorder="1" applyAlignment="1" applyProtection="1">
      <alignment horizontal="left" vertical="center"/>
      <protection locked="0"/>
    </xf>
    <xf numFmtId="0" fontId="44" fillId="0" borderId="54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31" xfId="61" applyFont="1" applyBorder="1" applyAlignment="1">
      <alignment horizontal="center" vertical="center" shrinkToFit="1"/>
      <protection/>
    </xf>
    <xf numFmtId="0" fontId="36" fillId="0" borderId="64" xfId="61" applyFont="1" applyBorder="1" applyAlignment="1">
      <alignment horizontal="center" vertical="center" shrinkToFit="1"/>
      <protection/>
    </xf>
    <xf numFmtId="0" fontId="32" fillId="0" borderId="66" xfId="0" applyFont="1" applyBorder="1" applyAlignment="1">
      <alignment horizontal="left" vertical="center"/>
    </xf>
    <xf numFmtId="0" fontId="36" fillId="0" borderId="49" xfId="61" applyFont="1" applyBorder="1" applyAlignment="1">
      <alignment horizontal="center" vertical="center"/>
      <protection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7" xfId="61" applyFont="1" applyBorder="1" applyAlignment="1">
      <alignment horizontal="center" vertical="center"/>
      <protection/>
    </xf>
    <xf numFmtId="0" fontId="37" fillId="0" borderId="49" xfId="61" applyFont="1" applyBorder="1" applyAlignment="1" applyProtection="1">
      <alignment horizontal="center" vertical="center"/>
      <protection locked="0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="50" zoomScaleNormal="75" zoomScaleSheetLayoutView="50" zoomScalePageLayoutView="0" workbookViewId="0" topLeftCell="A1">
      <selection activeCell="H13" sqref="H13"/>
    </sheetView>
  </sheetViews>
  <sheetFormatPr defaultColWidth="9.00390625" defaultRowHeight="13.5"/>
  <cols>
    <col min="1" max="1" width="9.25390625" style="0" customWidth="1"/>
    <col min="2" max="2" width="28.50390625" style="0" customWidth="1"/>
    <col min="3" max="3" width="53.375" style="114" customWidth="1"/>
    <col min="4" max="4" width="20.625" style="0" customWidth="1"/>
    <col min="5" max="7" width="15.625" style="0" customWidth="1"/>
    <col min="8" max="15" width="20.625" style="0" customWidth="1"/>
    <col min="16" max="16" width="0" style="0" hidden="1" customWidth="1"/>
  </cols>
  <sheetData>
    <row r="1" spans="1:11" ht="29.25" thickBot="1">
      <c r="A1" s="26" t="s">
        <v>61</v>
      </c>
      <c r="B1" s="1"/>
      <c r="C1" s="113"/>
      <c r="D1" s="2"/>
      <c r="E1" s="2"/>
      <c r="F1" s="97"/>
      <c r="G1" s="98"/>
      <c r="H1" s="98"/>
      <c r="I1" s="99"/>
      <c r="J1" s="98"/>
      <c r="K1" s="99"/>
    </row>
    <row r="2" spans="6:15" ht="18" customHeight="1" thickBot="1">
      <c r="F2" s="94"/>
      <c r="G2" s="207" t="s">
        <v>4</v>
      </c>
      <c r="H2" s="210"/>
      <c r="I2" s="207" t="s">
        <v>68</v>
      </c>
      <c r="J2" s="208"/>
      <c r="K2" s="209"/>
      <c r="M2" s="207" t="s">
        <v>6</v>
      </c>
      <c r="N2" s="208"/>
      <c r="O2" s="209"/>
    </row>
    <row r="3" spans="2:15" ht="30" customHeight="1" thickBot="1">
      <c r="B3" s="28" t="s">
        <v>0</v>
      </c>
      <c r="C3" s="175"/>
      <c r="D3" s="176"/>
      <c r="E3" s="18"/>
      <c r="F3" s="92" t="s">
        <v>5</v>
      </c>
      <c r="G3" s="92" t="s">
        <v>67</v>
      </c>
      <c r="H3" s="92" t="s">
        <v>64</v>
      </c>
      <c r="I3" s="95"/>
      <c r="J3" s="91" t="s">
        <v>65</v>
      </c>
      <c r="K3" s="96"/>
      <c r="M3" s="88" t="s">
        <v>7</v>
      </c>
      <c r="N3" s="186"/>
      <c r="O3" s="159"/>
    </row>
    <row r="4" spans="2:15" ht="30" customHeight="1">
      <c r="B4" s="29"/>
      <c r="C4" s="177"/>
      <c r="D4" s="178"/>
      <c r="E4" s="3"/>
      <c r="F4" s="187" t="s">
        <v>66</v>
      </c>
      <c r="G4" s="187">
        <v>1</v>
      </c>
      <c r="H4" s="187">
        <v>30</v>
      </c>
      <c r="I4" s="45">
        <v>500</v>
      </c>
      <c r="J4" s="46">
        <v>375</v>
      </c>
      <c r="K4" s="47">
        <v>250</v>
      </c>
      <c r="L4" s="93"/>
      <c r="M4" s="85" t="s">
        <v>42</v>
      </c>
      <c r="N4" s="81">
        <v>0</v>
      </c>
      <c r="O4" s="51"/>
    </row>
    <row r="5" spans="2:15" ht="30" customHeight="1" thickBot="1">
      <c r="B5" s="30" t="s">
        <v>1</v>
      </c>
      <c r="C5" s="179"/>
      <c r="D5" s="180"/>
      <c r="E5" s="19"/>
      <c r="F5" s="188"/>
      <c r="G5" s="188"/>
      <c r="H5" s="188"/>
      <c r="I5" s="105">
        <f>O7*I4</f>
        <v>0</v>
      </c>
      <c r="J5" s="49">
        <f>O7*J4</f>
        <v>0</v>
      </c>
      <c r="K5" s="111">
        <f>O7*K4</f>
        <v>0</v>
      </c>
      <c r="L5" s="93" t="s">
        <v>86</v>
      </c>
      <c r="M5" s="85" t="s">
        <v>8</v>
      </c>
      <c r="N5" s="82" t="s">
        <v>43</v>
      </c>
      <c r="O5" s="52"/>
    </row>
    <row r="6" spans="2:15" ht="30" customHeight="1">
      <c r="B6" s="30" t="s">
        <v>36</v>
      </c>
      <c r="C6" s="179"/>
      <c r="D6" s="181"/>
      <c r="E6" s="20"/>
      <c r="F6" s="202" t="s">
        <v>41</v>
      </c>
      <c r="G6" s="202">
        <v>1</v>
      </c>
      <c r="H6" s="202">
        <v>120</v>
      </c>
      <c r="I6" s="100">
        <v>70</v>
      </c>
      <c r="J6" s="102">
        <v>52</v>
      </c>
      <c r="K6" s="104">
        <v>35</v>
      </c>
      <c r="L6" s="93"/>
      <c r="M6" s="85" t="s">
        <v>9</v>
      </c>
      <c r="N6" s="82" t="s">
        <v>44</v>
      </c>
      <c r="O6" s="52"/>
    </row>
    <row r="7" spans="2:15" ht="30" customHeight="1" thickBot="1">
      <c r="B7" s="194" t="s">
        <v>2</v>
      </c>
      <c r="C7" s="192"/>
      <c r="D7" s="182"/>
      <c r="E7" s="21"/>
      <c r="F7" s="203"/>
      <c r="G7" s="203"/>
      <c r="H7" s="203"/>
      <c r="I7" s="106">
        <f>O7*I6</f>
        <v>0</v>
      </c>
      <c r="J7" s="107">
        <f>O7*J6</f>
        <v>0</v>
      </c>
      <c r="K7" s="110">
        <f>O7*K6</f>
        <v>0</v>
      </c>
      <c r="L7" s="93" t="s">
        <v>87</v>
      </c>
      <c r="M7" s="85" t="s">
        <v>10</v>
      </c>
      <c r="N7" s="82" t="s">
        <v>45</v>
      </c>
      <c r="O7" s="53">
        <f>POWER(O6,0.425)*POWER(O5,0.725)*71.84/10000</f>
        <v>0</v>
      </c>
    </row>
    <row r="8" spans="2:18" ht="30" customHeight="1">
      <c r="B8" s="195"/>
      <c r="C8" s="193"/>
      <c r="D8" s="183"/>
      <c r="E8" s="22"/>
      <c r="F8" s="204" t="s">
        <v>88</v>
      </c>
      <c r="G8" s="187">
        <v>1</v>
      </c>
      <c r="H8" s="187">
        <v>10</v>
      </c>
      <c r="I8" s="27">
        <v>30</v>
      </c>
      <c r="J8" s="101">
        <v>22</v>
      </c>
      <c r="K8" s="103">
        <v>15</v>
      </c>
      <c r="L8" s="93"/>
      <c r="M8" s="85" t="s">
        <v>46</v>
      </c>
      <c r="N8" s="82" t="s">
        <v>47</v>
      </c>
      <c r="O8" s="52"/>
      <c r="Q8" s="24"/>
      <c r="R8" s="25"/>
    </row>
    <row r="9" spans="2:15" ht="30" customHeight="1" thickBot="1">
      <c r="B9" s="31" t="s">
        <v>3</v>
      </c>
      <c r="C9" s="184"/>
      <c r="D9" s="185"/>
      <c r="E9" s="18"/>
      <c r="F9" s="205"/>
      <c r="G9" s="188"/>
      <c r="H9" s="188"/>
      <c r="I9" s="48">
        <f>O7*I8</f>
        <v>0</v>
      </c>
      <c r="J9" s="49">
        <f>O7*J8</f>
        <v>0</v>
      </c>
      <c r="K9" s="112">
        <f>O7*K8</f>
        <v>0</v>
      </c>
      <c r="L9" s="93" t="s">
        <v>87</v>
      </c>
      <c r="M9" s="86" t="s">
        <v>11</v>
      </c>
      <c r="N9" s="83" t="s">
        <v>12</v>
      </c>
      <c r="O9" s="54" t="e">
        <f>((98-0.8*(O3-20))/O8)*O7*0.9/1.73</f>
        <v>#DIV/0!</v>
      </c>
    </row>
    <row r="10" spans="2:15" ht="19.5" customHeight="1" thickBot="1">
      <c r="B10" s="32"/>
      <c r="C10" s="128"/>
      <c r="D10" s="32"/>
      <c r="H10" s="4"/>
      <c r="I10" s="50" t="s">
        <v>62</v>
      </c>
      <c r="J10" s="50"/>
      <c r="K10" s="50"/>
      <c r="L10" s="5"/>
      <c r="M10" s="87" t="s">
        <v>29</v>
      </c>
      <c r="N10" s="84" t="s">
        <v>48</v>
      </c>
      <c r="O10" s="160"/>
    </row>
    <row r="11" spans="1:19" ht="34.5" customHeight="1" thickBot="1">
      <c r="A11" s="7"/>
      <c r="B11" s="33" t="s">
        <v>14</v>
      </c>
      <c r="C11" s="129" t="s">
        <v>91</v>
      </c>
      <c r="D11" s="34"/>
      <c r="E11" s="2"/>
      <c r="F11" s="2"/>
      <c r="G11" s="55" t="s">
        <v>13</v>
      </c>
      <c r="H11" s="196">
        <v>1</v>
      </c>
      <c r="I11" s="197"/>
      <c r="J11" s="197"/>
      <c r="K11" s="197"/>
      <c r="L11" s="211">
        <v>2</v>
      </c>
      <c r="M11" s="212"/>
      <c r="N11" s="212"/>
      <c r="O11" s="213"/>
      <c r="R11" s="24"/>
      <c r="S11" s="25"/>
    </row>
    <row r="12" spans="1:15" ht="27.75" customHeight="1">
      <c r="A12" s="7"/>
      <c r="B12" s="35" t="s">
        <v>15</v>
      </c>
      <c r="C12" s="130" t="s">
        <v>60</v>
      </c>
      <c r="D12" s="36"/>
      <c r="E12" s="8"/>
      <c r="F12" s="8"/>
      <c r="G12" s="56" t="s">
        <v>16</v>
      </c>
      <c r="H12" s="171">
        <v>43831</v>
      </c>
      <c r="I12" s="172">
        <f>H12+1</f>
        <v>43832</v>
      </c>
      <c r="J12" s="172">
        <f>H12+2</f>
        <v>43833</v>
      </c>
      <c r="K12" s="173">
        <f>H12+3</f>
        <v>43834</v>
      </c>
      <c r="L12" s="171">
        <f>H12+28</f>
        <v>43859</v>
      </c>
      <c r="M12" s="172">
        <f>L12+1</f>
        <v>43860</v>
      </c>
      <c r="N12" s="172">
        <f>L12+2</f>
        <v>43861</v>
      </c>
      <c r="O12" s="174">
        <f>L12+3</f>
        <v>43862</v>
      </c>
    </row>
    <row r="13" spans="1:15" ht="27.75" customHeight="1">
      <c r="A13" s="7"/>
      <c r="B13" s="35" t="s">
        <v>37</v>
      </c>
      <c r="C13" s="130" t="s">
        <v>90</v>
      </c>
      <c r="D13" s="36"/>
      <c r="E13" s="8"/>
      <c r="F13" s="8"/>
      <c r="G13" s="57" t="s">
        <v>17</v>
      </c>
      <c r="H13" s="167"/>
      <c r="I13" s="168"/>
      <c r="J13" s="168"/>
      <c r="K13" s="169"/>
      <c r="L13" s="167"/>
      <c r="M13" s="168"/>
      <c r="N13" s="168"/>
      <c r="O13" s="170"/>
    </row>
    <row r="14" spans="1:15" ht="34.5" customHeight="1">
      <c r="A14" s="7"/>
      <c r="B14" s="35" t="s">
        <v>18</v>
      </c>
      <c r="C14" s="130" t="s">
        <v>38</v>
      </c>
      <c r="D14" s="36"/>
      <c r="E14" s="8"/>
      <c r="F14" s="8"/>
      <c r="G14" s="57" t="s">
        <v>19</v>
      </c>
      <c r="H14" s="59"/>
      <c r="I14" s="6"/>
      <c r="J14" s="9"/>
      <c r="K14" s="61"/>
      <c r="L14" s="64"/>
      <c r="M14" s="9"/>
      <c r="N14" s="9"/>
      <c r="O14" s="10"/>
    </row>
    <row r="15" spans="1:15" ht="34.5" customHeight="1" thickBot="1">
      <c r="A15" s="7"/>
      <c r="B15" s="37" t="s">
        <v>39</v>
      </c>
      <c r="C15" s="131"/>
      <c r="D15" s="34"/>
      <c r="E15" s="2"/>
      <c r="F15" s="2"/>
      <c r="G15" s="57" t="s">
        <v>20</v>
      </c>
      <c r="H15" s="59"/>
      <c r="I15" s="6"/>
      <c r="J15" s="9"/>
      <c r="K15" s="61"/>
      <c r="L15" s="64"/>
      <c r="M15" s="9"/>
      <c r="N15" s="9"/>
      <c r="O15" s="10"/>
    </row>
    <row r="16" spans="1:15" ht="34.5" customHeight="1" thickBot="1">
      <c r="A16" s="7"/>
      <c r="D16" s="2"/>
      <c r="E16" s="2"/>
      <c r="F16" s="2"/>
      <c r="G16" s="58" t="s">
        <v>21</v>
      </c>
      <c r="H16" s="60"/>
      <c r="I16" s="11"/>
      <c r="J16" s="12"/>
      <c r="K16" s="62"/>
      <c r="L16" s="65"/>
      <c r="M16" s="12"/>
      <c r="N16" s="12"/>
      <c r="O16" s="13"/>
    </row>
    <row r="17" spans="1:15" ht="24.75" customHeight="1" thickBot="1">
      <c r="A17" s="38" t="s">
        <v>22</v>
      </c>
      <c r="B17" s="39" t="s">
        <v>23</v>
      </c>
      <c r="C17" s="115" t="s">
        <v>24</v>
      </c>
      <c r="D17" s="23"/>
      <c r="E17" s="89"/>
      <c r="F17" s="89"/>
      <c r="G17" s="90"/>
      <c r="H17" s="17"/>
      <c r="I17" s="16"/>
      <c r="J17" s="14"/>
      <c r="K17" s="63"/>
      <c r="L17" s="66"/>
      <c r="M17" s="14"/>
      <c r="N17" s="14"/>
      <c r="O17" s="15"/>
    </row>
    <row r="18" spans="1:15" ht="39.75" customHeight="1">
      <c r="A18" s="40" t="s">
        <v>32</v>
      </c>
      <c r="B18" s="134" t="s">
        <v>27</v>
      </c>
      <c r="C18" s="119" t="s">
        <v>40</v>
      </c>
      <c r="D18" s="136"/>
      <c r="E18" s="137"/>
      <c r="F18" s="138"/>
      <c r="G18" s="139"/>
      <c r="H18" s="67"/>
      <c r="I18" s="68" t="s">
        <v>35</v>
      </c>
      <c r="J18" s="69"/>
      <c r="K18" s="70"/>
      <c r="L18" s="67"/>
      <c r="M18" s="69"/>
      <c r="N18" s="69"/>
      <c r="O18" s="71"/>
    </row>
    <row r="19" spans="1:15" ht="39.75" customHeight="1">
      <c r="A19" s="40" t="s">
        <v>50</v>
      </c>
      <c r="B19" s="134" t="s">
        <v>57</v>
      </c>
      <c r="C19" s="200" t="s">
        <v>63</v>
      </c>
      <c r="D19" s="201"/>
      <c r="E19" s="201"/>
      <c r="F19" s="140"/>
      <c r="G19" s="139"/>
      <c r="H19" s="67"/>
      <c r="I19" s="68" t="s">
        <v>35</v>
      </c>
      <c r="J19" s="69"/>
      <c r="K19" s="70"/>
      <c r="L19" s="67"/>
      <c r="M19" s="69"/>
      <c r="N19" s="69"/>
      <c r="O19" s="71"/>
    </row>
    <row r="20" spans="1:15" ht="39.75" customHeight="1">
      <c r="A20" s="40"/>
      <c r="B20" s="134" t="s">
        <v>81</v>
      </c>
      <c r="C20" s="120" t="s">
        <v>104</v>
      </c>
      <c r="D20" s="136"/>
      <c r="E20" s="141"/>
      <c r="F20" s="140"/>
      <c r="G20" s="139"/>
      <c r="H20" s="67"/>
      <c r="I20" s="68" t="s">
        <v>35</v>
      </c>
      <c r="J20" s="69" t="s">
        <v>52</v>
      </c>
      <c r="K20" s="70" t="s">
        <v>52</v>
      </c>
      <c r="L20" s="67"/>
      <c r="M20" s="69"/>
      <c r="N20" s="69"/>
      <c r="O20" s="71"/>
    </row>
    <row r="21" spans="1:15" ht="39.75" customHeight="1">
      <c r="A21" s="40" t="s">
        <v>51</v>
      </c>
      <c r="B21" s="164" t="s">
        <v>71</v>
      </c>
      <c r="C21" s="121" t="s">
        <v>70</v>
      </c>
      <c r="D21" s="142"/>
      <c r="E21" s="143"/>
      <c r="F21" s="144"/>
      <c r="G21" s="145"/>
      <c r="H21" s="67"/>
      <c r="I21" s="68" t="s">
        <v>35</v>
      </c>
      <c r="J21" s="69"/>
      <c r="K21" s="70"/>
      <c r="L21" s="67"/>
      <c r="M21" s="69"/>
      <c r="N21" s="69"/>
      <c r="O21" s="71"/>
    </row>
    <row r="22" spans="1:15" ht="39.75" customHeight="1">
      <c r="A22" s="35" t="s">
        <v>76</v>
      </c>
      <c r="B22" s="133" t="s">
        <v>83</v>
      </c>
      <c r="C22" s="161" t="s">
        <v>58</v>
      </c>
      <c r="D22" s="108">
        <f>ROUND(I5,-1)</f>
        <v>0</v>
      </c>
      <c r="E22" s="146" t="s">
        <v>59</v>
      </c>
      <c r="F22" s="143">
        <v>100</v>
      </c>
      <c r="G22" s="147" t="s">
        <v>31</v>
      </c>
      <c r="H22" s="67"/>
      <c r="I22" s="68" t="s">
        <v>69</v>
      </c>
      <c r="J22" s="69"/>
      <c r="K22" s="70"/>
      <c r="L22" s="67"/>
      <c r="M22" s="69"/>
      <c r="N22" s="69"/>
      <c r="O22" s="71"/>
    </row>
    <row r="23" spans="1:15" ht="39.75" customHeight="1">
      <c r="A23" s="40"/>
      <c r="B23" s="134" t="s">
        <v>54</v>
      </c>
      <c r="C23" s="119" t="s">
        <v>100</v>
      </c>
      <c r="D23" s="148"/>
      <c r="E23" s="140"/>
      <c r="F23" s="140"/>
      <c r="G23" s="139"/>
      <c r="H23" s="67"/>
      <c r="I23" s="68" t="s">
        <v>35</v>
      </c>
      <c r="J23" s="69"/>
      <c r="K23" s="70"/>
      <c r="L23" s="67"/>
      <c r="M23" s="69"/>
      <c r="N23" s="69"/>
      <c r="O23" s="71"/>
    </row>
    <row r="24" spans="1:15" ht="39.75" customHeight="1">
      <c r="A24" s="35" t="s">
        <v>77</v>
      </c>
      <c r="B24" s="132" t="s">
        <v>84</v>
      </c>
      <c r="C24" s="117" t="s">
        <v>94</v>
      </c>
      <c r="D24" s="42">
        <f>ROUND(I7,0)</f>
        <v>0</v>
      </c>
      <c r="E24" s="146" t="s">
        <v>34</v>
      </c>
      <c r="F24" s="146">
        <f>500-D24*2</f>
        <v>500</v>
      </c>
      <c r="G24" s="147" t="s">
        <v>31</v>
      </c>
      <c r="H24" s="67"/>
      <c r="I24" s="68" t="s">
        <v>35</v>
      </c>
      <c r="J24" s="69"/>
      <c r="K24" s="70"/>
      <c r="L24" s="67"/>
      <c r="M24" s="69"/>
      <c r="N24" s="69"/>
      <c r="O24" s="71"/>
    </row>
    <row r="25" spans="1:15" ht="39.75" customHeight="1">
      <c r="A25" s="40"/>
      <c r="B25" s="134" t="s">
        <v>53</v>
      </c>
      <c r="C25" s="121" t="s">
        <v>101</v>
      </c>
      <c r="D25" s="149"/>
      <c r="E25" s="150"/>
      <c r="F25" s="150"/>
      <c r="G25" s="145"/>
      <c r="H25" s="67"/>
      <c r="I25" s="68" t="s">
        <v>49</v>
      </c>
      <c r="J25" s="69"/>
      <c r="K25" s="70"/>
      <c r="L25" s="67"/>
      <c r="M25" s="69"/>
      <c r="N25" s="69"/>
      <c r="O25" s="71"/>
    </row>
    <row r="26" spans="1:15" ht="39.75" customHeight="1">
      <c r="A26" s="40" t="s">
        <v>78</v>
      </c>
      <c r="B26" s="134" t="s">
        <v>92</v>
      </c>
      <c r="C26" s="119" t="s">
        <v>95</v>
      </c>
      <c r="D26" s="148"/>
      <c r="E26" s="140"/>
      <c r="F26" s="140"/>
      <c r="G26" s="139"/>
      <c r="H26" s="67"/>
      <c r="I26" s="68" t="s">
        <v>49</v>
      </c>
      <c r="J26" s="69"/>
      <c r="K26" s="70"/>
      <c r="L26" s="67"/>
      <c r="M26" s="69"/>
      <c r="N26" s="69"/>
      <c r="O26" s="71"/>
    </row>
    <row r="27" spans="1:15" ht="39.75" customHeight="1">
      <c r="A27" s="35" t="s">
        <v>79</v>
      </c>
      <c r="B27" s="132" t="s">
        <v>85</v>
      </c>
      <c r="C27" s="118" t="s">
        <v>93</v>
      </c>
      <c r="D27" s="42">
        <f>ROUND(I9,0)</f>
        <v>0</v>
      </c>
      <c r="E27" s="146" t="s">
        <v>89</v>
      </c>
      <c r="F27" s="143">
        <v>50</v>
      </c>
      <c r="G27" s="147" t="s">
        <v>31</v>
      </c>
      <c r="H27" s="67"/>
      <c r="I27" s="68" t="s">
        <v>49</v>
      </c>
      <c r="J27" s="69"/>
      <c r="K27" s="70"/>
      <c r="L27" s="67"/>
      <c r="M27" s="69"/>
      <c r="N27" s="69"/>
      <c r="O27" s="71"/>
    </row>
    <row r="28" spans="1:15" ht="39.75" customHeight="1">
      <c r="A28" s="40" t="s">
        <v>80</v>
      </c>
      <c r="B28" s="134" t="s">
        <v>85</v>
      </c>
      <c r="C28" s="121" t="s">
        <v>82</v>
      </c>
      <c r="D28" s="109"/>
      <c r="E28" s="146"/>
      <c r="F28" s="143"/>
      <c r="G28" s="147"/>
      <c r="H28" s="67"/>
      <c r="I28" s="68" t="s">
        <v>35</v>
      </c>
      <c r="J28" s="69"/>
      <c r="K28" s="70"/>
      <c r="L28" s="67"/>
      <c r="M28" s="69"/>
      <c r="N28" s="69"/>
      <c r="O28" s="71"/>
    </row>
    <row r="29" spans="1:15" ht="39.75" customHeight="1">
      <c r="A29" s="40" t="s">
        <v>72</v>
      </c>
      <c r="B29" s="134" t="s">
        <v>30</v>
      </c>
      <c r="C29" s="119" t="s">
        <v>75</v>
      </c>
      <c r="D29" s="151"/>
      <c r="E29" s="152"/>
      <c r="F29" s="152"/>
      <c r="G29" s="145"/>
      <c r="H29" s="67"/>
      <c r="I29" s="68" t="s">
        <v>49</v>
      </c>
      <c r="J29" s="69"/>
      <c r="K29" s="70"/>
      <c r="L29" s="67"/>
      <c r="M29" s="69"/>
      <c r="N29" s="69"/>
      <c r="O29" s="71"/>
    </row>
    <row r="30" spans="1:15" ht="39.75" customHeight="1">
      <c r="A30" s="40" t="s">
        <v>73</v>
      </c>
      <c r="B30" s="134" t="s">
        <v>27</v>
      </c>
      <c r="C30" s="119" t="s">
        <v>96</v>
      </c>
      <c r="D30" s="148"/>
      <c r="E30" s="140"/>
      <c r="F30" s="140"/>
      <c r="G30" s="139"/>
      <c r="H30" s="67"/>
      <c r="I30" s="68" t="s">
        <v>49</v>
      </c>
      <c r="J30" s="69"/>
      <c r="K30" s="70"/>
      <c r="L30" s="67"/>
      <c r="M30" s="69"/>
      <c r="N30" s="69"/>
      <c r="O30" s="71"/>
    </row>
    <row r="31" spans="1:15" ht="39.75" customHeight="1">
      <c r="A31" s="40" t="s">
        <v>74</v>
      </c>
      <c r="B31" s="134" t="s">
        <v>27</v>
      </c>
      <c r="C31" s="119" t="s">
        <v>96</v>
      </c>
      <c r="D31" s="148"/>
      <c r="E31" s="140"/>
      <c r="F31" s="140"/>
      <c r="G31" s="139"/>
      <c r="H31" s="67"/>
      <c r="I31" s="68" t="s">
        <v>49</v>
      </c>
      <c r="J31" s="69"/>
      <c r="K31" s="70"/>
      <c r="L31" s="67"/>
      <c r="M31" s="69"/>
      <c r="N31" s="69"/>
      <c r="O31" s="71"/>
    </row>
    <row r="32" spans="1:15" ht="39.75" customHeight="1">
      <c r="A32" s="162"/>
      <c r="B32" s="163"/>
      <c r="C32" s="122"/>
      <c r="D32" s="153"/>
      <c r="E32" s="154"/>
      <c r="F32" s="154"/>
      <c r="G32" s="155"/>
      <c r="H32" s="72"/>
      <c r="I32" s="73"/>
      <c r="J32" s="74"/>
      <c r="K32" s="70"/>
      <c r="L32" s="67"/>
      <c r="M32" s="69"/>
      <c r="N32" s="69"/>
      <c r="O32" s="71"/>
    </row>
    <row r="33" spans="1:15" ht="39.75" customHeight="1">
      <c r="A33" s="162"/>
      <c r="B33" s="163" t="s">
        <v>27</v>
      </c>
      <c r="C33" s="122" t="s">
        <v>102</v>
      </c>
      <c r="D33" s="156"/>
      <c r="E33" s="157"/>
      <c r="F33" s="157"/>
      <c r="G33" s="158"/>
      <c r="H33" s="72" t="s">
        <v>49</v>
      </c>
      <c r="I33" s="73"/>
      <c r="J33" s="74" t="s">
        <v>49</v>
      </c>
      <c r="K33" s="70"/>
      <c r="L33" s="67"/>
      <c r="M33" s="69"/>
      <c r="N33" s="69"/>
      <c r="O33" s="71"/>
    </row>
    <row r="34" spans="1:15" ht="39.75" customHeight="1">
      <c r="A34" s="162"/>
      <c r="B34" s="134" t="s">
        <v>27</v>
      </c>
      <c r="C34" s="119" t="s">
        <v>97</v>
      </c>
      <c r="D34" s="148"/>
      <c r="E34" s="140"/>
      <c r="F34" s="140"/>
      <c r="G34" s="139"/>
      <c r="H34" s="67" t="s">
        <v>49</v>
      </c>
      <c r="I34" s="68"/>
      <c r="J34" s="69" t="s">
        <v>49</v>
      </c>
      <c r="K34" s="70"/>
      <c r="L34" s="67"/>
      <c r="M34" s="69"/>
      <c r="N34" s="69"/>
      <c r="O34" s="71"/>
    </row>
    <row r="35" spans="1:15" ht="39.75" customHeight="1">
      <c r="A35" s="41"/>
      <c r="B35" s="134"/>
      <c r="C35" s="119" t="s">
        <v>56</v>
      </c>
      <c r="D35" s="148"/>
      <c r="E35" s="140"/>
      <c r="F35" s="140"/>
      <c r="G35" s="139"/>
      <c r="H35" s="67"/>
      <c r="I35" s="68"/>
      <c r="J35" s="69"/>
      <c r="K35" s="70"/>
      <c r="L35" s="67"/>
      <c r="M35" s="69"/>
      <c r="N35" s="69"/>
      <c r="O35" s="71"/>
    </row>
    <row r="36" spans="1:15" ht="30" customHeight="1">
      <c r="A36" s="189" t="s">
        <v>33</v>
      </c>
      <c r="B36" s="134" t="s">
        <v>28</v>
      </c>
      <c r="C36" s="198" t="s">
        <v>105</v>
      </c>
      <c r="D36" s="199"/>
      <c r="E36" s="199"/>
      <c r="F36" s="199"/>
      <c r="G36" s="43"/>
      <c r="H36" s="67"/>
      <c r="I36" s="68"/>
      <c r="J36" s="69"/>
      <c r="K36" s="70"/>
      <c r="L36" s="67"/>
      <c r="M36" s="69"/>
      <c r="N36" s="69"/>
      <c r="O36" s="75"/>
    </row>
    <row r="37" spans="1:15" ht="30" customHeight="1">
      <c r="A37" s="190"/>
      <c r="B37" s="134" t="s">
        <v>25</v>
      </c>
      <c r="C37" s="116" t="s">
        <v>103</v>
      </c>
      <c r="D37" s="123"/>
      <c r="E37" s="124"/>
      <c r="F37" s="124"/>
      <c r="G37" s="43"/>
      <c r="H37" s="67"/>
      <c r="I37" s="68"/>
      <c r="J37" s="69"/>
      <c r="K37" s="70"/>
      <c r="L37" s="67"/>
      <c r="M37" s="69"/>
      <c r="N37" s="69"/>
      <c r="O37" s="75"/>
    </row>
    <row r="38" spans="1:15" ht="30" customHeight="1" thickBot="1">
      <c r="A38" s="191"/>
      <c r="B38" s="135" t="s">
        <v>26</v>
      </c>
      <c r="C38" s="125" t="s">
        <v>98</v>
      </c>
      <c r="D38" s="126"/>
      <c r="E38" s="127"/>
      <c r="F38" s="127"/>
      <c r="G38" s="44"/>
      <c r="H38" s="76"/>
      <c r="I38" s="77"/>
      <c r="J38" s="78"/>
      <c r="K38" s="79"/>
      <c r="L38" s="76"/>
      <c r="M38" s="78"/>
      <c r="N38" s="78"/>
      <c r="O38" s="80"/>
    </row>
    <row r="39" spans="2:15" ht="30" customHeight="1">
      <c r="B39" s="206" t="s">
        <v>99</v>
      </c>
      <c r="C39" s="206"/>
      <c r="H39" s="165"/>
      <c r="I39" s="165"/>
      <c r="J39" s="165"/>
      <c r="K39" s="165"/>
      <c r="L39" s="166" t="s">
        <v>55</v>
      </c>
      <c r="M39" s="165"/>
      <c r="N39" s="165"/>
      <c r="O39" s="165"/>
    </row>
  </sheetData>
  <sheetProtection sheet="1"/>
  <mergeCells count="20">
    <mergeCell ref="F8:F9"/>
    <mergeCell ref="G8:G9"/>
    <mergeCell ref="H8:H9"/>
    <mergeCell ref="B39:C39"/>
    <mergeCell ref="M2:O2"/>
    <mergeCell ref="I2:K2"/>
    <mergeCell ref="G2:H2"/>
    <mergeCell ref="L11:O11"/>
    <mergeCell ref="F4:F5"/>
    <mergeCell ref="G4:G5"/>
    <mergeCell ref="H4:H5"/>
    <mergeCell ref="A36:A38"/>
    <mergeCell ref="C7:C8"/>
    <mergeCell ref="B7:B8"/>
    <mergeCell ref="H11:K11"/>
    <mergeCell ref="C36:F36"/>
    <mergeCell ref="C19:E19"/>
    <mergeCell ref="F6:F7"/>
    <mergeCell ref="G6:G7"/>
    <mergeCell ref="H6:H7"/>
  </mergeCells>
  <printOptions/>
  <pageMargins left="0.25" right="0.25" top="0.2" bottom="1.3" header="0.2" footer="0.3"/>
  <pageSetup horizontalDpi="300" verticalDpi="300" orientation="landscape" paperSize="9" scale="40" r:id="rId1"/>
  <rowBreaks count="1" manualBreakCount="1"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Pharma</dc:creator>
  <cp:keywords/>
  <dc:description/>
  <cp:lastModifiedBy>埼玉メディカルセンター</cp:lastModifiedBy>
  <cp:lastPrinted>2016-09-12T06:42:18Z</cp:lastPrinted>
  <dcterms:created xsi:type="dcterms:W3CDTF">2011-01-13T06:20:53Z</dcterms:created>
  <dcterms:modified xsi:type="dcterms:W3CDTF">2020-10-14T04:55:47Z</dcterms:modified>
  <cp:category/>
  <cp:version/>
  <cp:contentType/>
  <cp:contentStatus/>
</cp:coreProperties>
</file>