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9300" tabRatio="816" activeTab="0"/>
  </bookViews>
  <sheets>
    <sheet name="1-16" sheetId="1" r:id="rId1"/>
    <sheet name="Sheet1" sheetId="2" r:id="rId2"/>
  </sheets>
  <definedNames>
    <definedName name="_xlnm.Print_Area" localSheetId="0">'1-16'!$A$1:$S$32</definedName>
    <definedName name="Z_5AF54F3A_B2B8_471F_9DC3_488F93E85E4A_.wvu.Cols" localSheetId="0" hidden="1">'1-16'!$T:$IV</definedName>
    <definedName name="Z_5AF54F3A_B2B8_471F_9DC3_488F93E85E4A_.wvu.FilterData" localSheetId="0" hidden="1">'1-16'!$M$4:$O$7</definedName>
    <definedName name="Z_5AF54F3A_B2B8_471F_9DC3_488F93E85E4A_.wvu.PrintArea" localSheetId="0" hidden="1">'1-16'!$A$1:$S$32</definedName>
    <definedName name="Z_5AF54F3A_B2B8_471F_9DC3_488F93E85E4A_.wvu.Rows" localSheetId="0" hidden="1">'1-16'!#REF!,'1-16'!#REF!</definedName>
    <definedName name="Z_6FE1FD3C_2396_4D4A_9A08_E4DD022E692A_.wvu.Cols" localSheetId="0" hidden="1">'1-16'!$T:$IV</definedName>
    <definedName name="Z_6FE1FD3C_2396_4D4A_9A08_E4DD022E692A_.wvu.FilterData" localSheetId="0" hidden="1">'1-16'!$M$4:$O$7</definedName>
    <definedName name="Z_6FE1FD3C_2396_4D4A_9A08_E4DD022E692A_.wvu.PrintArea" localSheetId="0" hidden="1">'1-16'!$A$1:$S$32</definedName>
    <definedName name="Z_6FE1FD3C_2396_4D4A_9A08_E4DD022E692A_.wvu.Rows" localSheetId="0" hidden="1">'1-16'!#REF!,'1-16'!#REF!</definedName>
  </definedNames>
  <calcPr fullCalcOnLoad="1"/>
</workbook>
</file>

<file path=xl/sharedStrings.xml><?xml version="1.0" encoding="utf-8"?>
<sst xmlns="http://schemas.openxmlformats.org/spreadsheetml/2006/main" count="66" uniqueCount="63">
  <si>
    <t>ｻｲｸﾙ数</t>
  </si>
  <si>
    <t>日付</t>
  </si>
  <si>
    <t>生年月日(西暦)</t>
  </si>
  <si>
    <t>患者名（カタカナ）</t>
  </si>
  <si>
    <t>ID（外来）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</si>
  <si>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</si>
  <si>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</si>
  <si>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</si>
  <si>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</si>
  <si>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</si>
  <si>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</si>
  <si>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</si>
  <si>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</si>
  <si>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量(%)</t>
  </si>
  <si>
    <t>監査</t>
  </si>
  <si>
    <t>*実際は計算式の1位を四捨五入したものを投与量とする。</t>
  </si>
  <si>
    <t>患者情報</t>
  </si>
  <si>
    <t>PS</t>
  </si>
  <si>
    <t>施行開始日</t>
  </si>
  <si>
    <t>評価病変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</si>
  <si>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</si>
  <si>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</si>
  <si>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投与方法</t>
  </si>
  <si>
    <t>実施確定印</t>
  </si>
  <si>
    <t>mg＋生食</t>
  </si>
  <si>
    <t>計算投与量(mg/body)</t>
  </si>
  <si>
    <t>day</t>
  </si>
  <si>
    <t>hr</t>
  </si>
  <si>
    <t>cm</t>
  </si>
  <si>
    <t>kg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</si>
  <si>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</si>
  <si>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</si>
  <si>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①</t>
  </si>
  <si>
    <t>②</t>
  </si>
  <si>
    <t>ml</t>
  </si>
  <si>
    <t>30分      (点滴静注)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</si>
  <si>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</si>
  <si>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③</t>
  </si>
  <si>
    <t>以上　末梢静脈より</t>
  </si>
  <si>
    <t>5FU</t>
  </si>
  <si>
    <t>l-LV</t>
  </si>
  <si>
    <t>1,8,15,22,29,35</t>
  </si>
  <si>
    <t>1,8,15,22,29,35</t>
  </si>
  <si>
    <r>
      <t>i</t>
    </r>
    <r>
      <rPr>
        <sz val="11"/>
        <color indexed="8"/>
        <rFont val="ＭＳ ゴシック"/>
        <family val="3"/>
      </rPr>
      <t>v</t>
    </r>
  </si>
  <si>
    <t>120分     (点滴静注)</t>
  </si>
  <si>
    <t>ﾚﾎﾞﾎﾘﾅｰﾄ</t>
  </si>
  <si>
    <t>mg＋5%Glu</t>
  </si>
  <si>
    <t>③の後ﾗｲﾝ内ﾌﾗｯｼｭ用</t>
  </si>
  <si>
    <t>生食　50ml</t>
  </si>
  <si>
    <t>④</t>
  </si>
  <si>
    <t>④終了後ﾚﾎﾞﾎﾘﾅｰﾄ再開</t>
  </si>
  <si>
    <t>+</t>
  </si>
  <si>
    <t>②投与開始60分後にﾚﾎﾞﾎﾘﾅｰﾄ止める</t>
  </si>
  <si>
    <t>②投与開始60分後に側管より急速静注</t>
  </si>
  <si>
    <t>⑤</t>
  </si>
  <si>
    <t>ﾚﾎﾞﾎﾘﾅｰﾄ終了後ﾗｲﾝ内ﾌﾗｯｼｭ用</t>
  </si>
  <si>
    <t>　　</t>
  </si>
  <si>
    <r>
      <t>注射薬・指示処方箋(内科･外科/胃癌化学療法)</t>
    </r>
    <r>
      <rPr>
        <b/>
        <sz val="20"/>
        <color indexed="8"/>
        <rFont val="ＭＳ ゴシック"/>
        <family val="3"/>
      </rPr>
      <t>　</t>
    </r>
  </si>
  <si>
    <t>ﾌﾙｵﾛｳﾗｼﾙ</t>
  </si>
  <si>
    <t>-</t>
  </si>
  <si>
    <t>-</t>
  </si>
  <si>
    <t>胃癌1-11:5-FU/LV療法 (8週毎)</t>
  </si>
  <si>
    <t xml:space="preserve">ｸﾞﾗﾆｾﾄﾛﾝ 3mg/50ml + ﾃﾞｷｻｰﾄ 6.6mg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</si>
</sst>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  <numFmt numFmtId="186" formatCode="[$-F400]h:mm:ss\ AM/PM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ck"/>
    </border>
    <border>
      <left style="medium"/>
      <right/>
      <top/>
      <bottom style="medium"/>
    </border>
    <border>
      <left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8" fontId="1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8" fontId="5" fillId="0" borderId="13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178" fontId="13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178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178" fontId="18" fillId="0" borderId="12" xfId="0" applyNumberFormat="1" applyFont="1" applyFill="1" applyBorder="1" applyAlignment="1">
      <alignment horizontal="center" vertical="center"/>
    </xf>
    <xf numFmtId="0" fontId="30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178" fontId="16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0" fillId="0" borderId="12" xfId="61" applyFont="1" applyFill="1" applyBorder="1" applyAlignment="1">
      <alignment horizontal="center"/>
      <protection/>
    </xf>
    <xf numFmtId="0" fontId="10" fillId="0" borderId="14" xfId="61" applyFont="1" applyFill="1" applyBorder="1" applyAlignment="1">
      <alignment horizontal="center"/>
      <protection/>
    </xf>
    <xf numFmtId="177" fontId="11" fillId="0" borderId="15" xfId="61" applyNumberFormat="1" applyFont="1" applyFill="1" applyBorder="1" applyAlignment="1">
      <alignment horizontal="center"/>
      <protection/>
    </xf>
    <xf numFmtId="0" fontId="26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vertical="center"/>
      <protection locked="0"/>
    </xf>
    <xf numFmtId="178" fontId="5" fillId="34" borderId="0" xfId="0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8" fontId="7" fillId="35" borderId="19" xfId="61" applyNumberFormat="1" applyFont="1" applyFill="1" applyBorder="1" applyAlignment="1" applyProtection="1">
      <alignment horizontal="center"/>
      <protection locked="0"/>
    </xf>
    <xf numFmtId="185" fontId="5" fillId="35" borderId="18" xfId="0" applyNumberFormat="1" applyFont="1" applyFill="1" applyBorder="1" applyAlignment="1" applyProtection="1">
      <alignment horizontal="center" vertical="center" shrinkToFit="1"/>
      <protection locked="0"/>
    </xf>
    <xf numFmtId="185" fontId="5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0" xfId="0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0" fontId="29" fillId="0" borderId="23" xfId="61" applyFont="1" applyFill="1" applyBorder="1" applyAlignment="1">
      <alignment horizontal="left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9" fontId="5" fillId="0" borderId="26" xfId="0" applyNumberFormat="1" applyFont="1" applyFill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9" fontId="5" fillId="0" borderId="2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29" fillId="0" borderId="28" xfId="61" applyFont="1" applyFill="1" applyBorder="1" applyAlignment="1">
      <alignment horizontal="left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8" fontId="1" fillId="34" borderId="31" xfId="0" applyNumberFormat="1" applyFont="1" applyFill="1" applyBorder="1" applyAlignment="1">
      <alignment vertical="center"/>
    </xf>
    <xf numFmtId="178" fontId="9" fillId="34" borderId="0" xfId="0" applyNumberFormat="1" applyFont="1" applyFill="1" applyAlignment="1">
      <alignment vertical="center"/>
    </xf>
    <xf numFmtId="178" fontId="19" fillId="0" borderId="11" xfId="0" applyNumberFormat="1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9" fontId="12" fillId="35" borderId="18" xfId="0" applyNumberFormat="1" applyFont="1" applyFill="1" applyBorder="1" applyAlignment="1" applyProtection="1">
      <alignment horizontal="center" vertical="center"/>
      <protection locked="0"/>
    </xf>
    <xf numFmtId="9" fontId="12" fillId="35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shrinkToFit="1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35" borderId="35" xfId="0" applyFont="1" applyFill="1" applyBorder="1" applyAlignment="1" applyProtection="1">
      <alignment horizontal="center" vertical="center"/>
      <protection locked="0"/>
    </xf>
    <xf numFmtId="0" fontId="18" fillId="35" borderId="34" xfId="0" applyFont="1" applyFill="1" applyBorder="1" applyAlignment="1" applyProtection="1">
      <alignment horizontal="center" vertical="center"/>
      <protection locked="0"/>
    </xf>
    <xf numFmtId="0" fontId="18" fillId="35" borderId="36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25" fillId="34" borderId="0" xfId="0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32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vertical="center" shrinkToFit="1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shrinkToFit="1"/>
    </xf>
    <xf numFmtId="0" fontId="5" fillId="0" borderId="38" xfId="0" applyFont="1" applyFill="1" applyBorder="1" applyAlignment="1" applyProtection="1">
      <alignment vertical="center" shrinkToFit="1"/>
      <protection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12" xfId="0" applyFont="1" applyFill="1" applyBorder="1" applyAlignment="1" applyProtection="1">
      <alignment vertical="center" shrinkToFit="1"/>
      <protection/>
    </xf>
    <xf numFmtId="0" fontId="0" fillId="36" borderId="0" xfId="0" applyFill="1" applyAlignment="1">
      <alignment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34" borderId="39" xfId="0" applyFill="1" applyBorder="1" applyAlignment="1">
      <alignment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vertical="distributed"/>
      <protection locked="0"/>
    </xf>
    <xf numFmtId="0" fontId="7" fillId="0" borderId="32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17" fillId="0" borderId="40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185" fontId="5" fillId="35" borderId="20" xfId="0" applyNumberFormat="1" applyFont="1" applyFill="1" applyBorder="1" applyAlignment="1" applyProtection="1">
      <alignment horizontal="center" vertical="center" shrinkToFit="1"/>
      <protection locked="0"/>
    </xf>
    <xf numFmtId="9" fontId="12" fillId="35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35" borderId="42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85" fontId="5" fillId="35" borderId="19" xfId="0" applyNumberFormat="1" applyFont="1" applyFill="1" applyBorder="1" applyAlignment="1" applyProtection="1">
      <alignment horizontal="center" vertical="center" shrinkToFit="1"/>
      <protection locked="0"/>
    </xf>
    <xf numFmtId="9" fontId="12" fillId="35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1" fillId="0" borderId="19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17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4" xfId="0" applyFont="1" applyFill="1" applyBorder="1" applyAlignment="1">
      <alignment horizontal="right" vertical="center" shrinkToFit="1"/>
    </xf>
    <xf numFmtId="0" fontId="5" fillId="0" borderId="45" xfId="0" applyFont="1" applyFill="1" applyBorder="1" applyAlignment="1">
      <alignment horizontal="right" vertical="center"/>
    </xf>
    <xf numFmtId="179" fontId="5" fillId="0" borderId="39" xfId="0" applyNumberFormat="1" applyFont="1" applyFill="1" applyBorder="1" applyAlignment="1">
      <alignment horizontal="right" vertical="center"/>
    </xf>
    <xf numFmtId="178" fontId="5" fillId="0" borderId="44" xfId="0" applyNumberFormat="1" applyFont="1" applyFill="1" applyBorder="1" applyAlignment="1">
      <alignment horizontal="right" vertical="center"/>
    </xf>
    <xf numFmtId="178" fontId="5" fillId="0" borderId="46" xfId="0" applyNumberFormat="1" applyFont="1" applyFill="1" applyBorder="1" applyAlignment="1">
      <alignment horizontal="right" vertical="center"/>
    </xf>
    <xf numFmtId="178" fontId="7" fillId="34" borderId="47" xfId="0" applyNumberFormat="1" applyFont="1" applyFill="1" applyBorder="1" applyAlignment="1" applyProtection="1">
      <alignment vertical="center"/>
      <protection locked="0"/>
    </xf>
    <xf numFmtId="0" fontId="5" fillId="34" borderId="47" xfId="0" applyFont="1" applyFill="1" applyBorder="1" applyAlignment="1" applyProtection="1">
      <alignment horizontal="right" vertical="center"/>
      <protection locked="0"/>
    </xf>
    <xf numFmtId="178" fontId="5" fillId="34" borderId="47" xfId="0" applyNumberFormat="1" applyFont="1" applyFill="1" applyBorder="1" applyAlignment="1" applyProtection="1">
      <alignment horizontal="right" vertical="center"/>
      <protection locked="0"/>
    </xf>
    <xf numFmtId="178" fontId="5" fillId="34" borderId="48" xfId="0" applyNumberFormat="1" applyFont="1" applyFill="1" applyBorder="1" applyAlignment="1" applyProtection="1">
      <alignment horizontal="right" vertical="center"/>
      <protection locked="0"/>
    </xf>
    <xf numFmtId="178" fontId="7" fillId="34" borderId="0" xfId="0" applyNumberFormat="1" applyFont="1" applyFill="1" applyBorder="1" applyAlignment="1" applyProtection="1">
      <alignment vertical="center"/>
      <protection locked="0"/>
    </xf>
    <xf numFmtId="178" fontId="5" fillId="34" borderId="0" xfId="0" applyNumberFormat="1" applyFont="1" applyFill="1" applyBorder="1" applyAlignment="1" applyProtection="1">
      <alignment horizontal="right" vertical="center"/>
      <protection locked="0"/>
    </xf>
    <xf numFmtId="178" fontId="5" fillId="34" borderId="49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right" vertical="center"/>
      <protection locked="0"/>
    </xf>
    <xf numFmtId="179" fontId="5" fillId="34" borderId="47" xfId="0" applyNumberFormat="1" applyFont="1" applyFill="1" applyBorder="1" applyAlignment="1" applyProtection="1">
      <alignment horizontal="right" vertical="center"/>
      <protection locked="0"/>
    </xf>
    <xf numFmtId="179" fontId="5" fillId="34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50" xfId="0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 locked="0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53" xfId="0" applyFill="1" applyBorder="1" applyAlignment="1" applyProtection="1">
      <alignment horizontal="center" vertical="center"/>
      <protection locked="0"/>
    </xf>
    <xf numFmtId="0" fontId="5" fillId="35" borderId="54" xfId="0" applyFont="1" applyFill="1" applyBorder="1" applyAlignment="1" applyProtection="1">
      <alignment horizontal="center" vertical="center"/>
      <protection locked="0"/>
    </xf>
    <xf numFmtId="0" fontId="5" fillId="35" borderId="55" xfId="0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>
      <alignment vertical="center"/>
    </xf>
    <xf numFmtId="0" fontId="22" fillId="34" borderId="0" xfId="0" applyFont="1" applyFill="1" applyBorder="1" applyAlignment="1" applyProtection="1">
      <alignment vertical="center"/>
      <protection/>
    </xf>
    <xf numFmtId="0" fontId="22" fillId="34" borderId="0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25" fillId="34" borderId="32" xfId="0" applyFont="1" applyFill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7" fillId="35" borderId="57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8" fontId="5" fillId="0" borderId="11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5" fillId="0" borderId="59" xfId="0" applyFont="1" applyFill="1" applyBorder="1" applyAlignment="1" applyProtection="1">
      <alignment vertical="center" shrinkToFit="1"/>
      <protection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18" fillId="35" borderId="62" xfId="0" applyFont="1" applyFill="1" applyBorder="1" applyAlignment="1" applyProtection="1">
      <alignment horizontal="center" vertical="center"/>
      <protection locked="0"/>
    </xf>
    <xf numFmtId="0" fontId="27" fillId="35" borderId="63" xfId="0" applyFont="1" applyFill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vertical="center" shrinkToFit="1"/>
    </xf>
    <xf numFmtId="0" fontId="1" fillId="0" borderId="64" xfId="0" applyFont="1" applyBorder="1" applyAlignment="1">
      <alignment vertical="center" shrinkToFit="1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0" fontId="1" fillId="35" borderId="37" xfId="0" applyFont="1" applyFill="1" applyBorder="1" applyAlignment="1" applyProtection="1">
      <alignment horizontal="center" vertical="center"/>
      <protection locked="0"/>
    </xf>
    <xf numFmtId="0" fontId="17" fillId="0" borderId="62" xfId="0" applyFont="1" applyFill="1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5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14" fontId="15" fillId="0" borderId="12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vertical="center"/>
      <protection locked="0"/>
    </xf>
    <xf numFmtId="0" fontId="21" fillId="0" borderId="36" xfId="0" applyFont="1" applyFill="1" applyBorder="1" applyAlignment="1" applyProtection="1">
      <alignment horizontal="center" vertical="center" shrinkToFit="1"/>
      <protection locked="0"/>
    </xf>
    <xf numFmtId="0" fontId="22" fillId="0" borderId="6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0" fillId="0" borderId="20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8" xfId="0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35" borderId="20" xfId="0" applyFont="1" applyFill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178" fontId="18" fillId="35" borderId="20" xfId="0" applyNumberFormat="1" applyFont="1" applyFill="1" applyBorder="1" applyAlignment="1" applyProtection="1">
      <alignment horizontal="center" vertical="center"/>
      <protection locked="0"/>
    </xf>
    <xf numFmtId="0" fontId="0" fillId="35" borderId="58" xfId="0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7" fillId="0" borderId="67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3" xfId="0" applyBorder="1" applyAlignment="1">
      <alignment vertical="center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14" fontId="6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17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3076575" y="7210425"/>
          <a:ext cx="0" cy="0"/>
          <a:chOff x="469" y="262"/>
          <a:chExt cx="68" cy="362"/>
        </a:xfrm>
        <a:solidFill>
          <a:srgbClr val="FFFFFF"/>
        </a:solidFill>
      </xdr:grpSpPr>
      <xdr:sp>
        <xdr:nvSpPr>
          <xdr:cNvPr id="3" name="Line 11"/>
          <xdr:cNvSpPr>
            <a:spLocks/>
          </xdr:cNvSpPr>
        </xdr:nvSpPr>
        <xdr:spPr>
          <a:xfrm>
            <a:off x="469" y="26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469" y="49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470" y="624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>
            <a:off x="470" y="560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5"/>
          <xdr:cNvSpPr>
            <a:spLocks/>
          </xdr:cNvSpPr>
        </xdr:nvSpPr>
        <xdr:spPr>
          <a:xfrm>
            <a:off x="469" y="429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470" y="363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17</xdr:row>
      <xdr:rowOff>152400</xdr:rowOff>
    </xdr:from>
    <xdr:to>
      <xdr:col>16</xdr:col>
      <xdr:colOff>0</xdr:colOff>
      <xdr:row>17</xdr:row>
      <xdr:rowOff>152400</xdr:rowOff>
    </xdr:to>
    <xdr:sp>
      <xdr:nvSpPr>
        <xdr:cNvPr id="9" name="Line 9"/>
        <xdr:cNvSpPr>
          <a:spLocks/>
        </xdr:cNvSpPr>
      </xdr:nvSpPr>
      <xdr:spPr>
        <a:xfrm>
          <a:off x="8448675" y="3495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8448675" y="4943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>
          <a:off x="8448675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8448675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3" name="Line 13"/>
        <xdr:cNvSpPr>
          <a:spLocks/>
        </xdr:cNvSpPr>
      </xdr:nvSpPr>
      <xdr:spPr>
        <a:xfrm>
          <a:off x="8448675" y="6276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4" name="Line 14"/>
        <xdr:cNvSpPr>
          <a:spLocks/>
        </xdr:cNvSpPr>
      </xdr:nvSpPr>
      <xdr:spPr>
        <a:xfrm>
          <a:off x="84486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152400</xdr:rowOff>
    </xdr:from>
    <xdr:to>
      <xdr:col>16</xdr:col>
      <xdr:colOff>0</xdr:colOff>
      <xdr:row>17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8448675" y="3495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8448675" y="4943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>
          <a:off x="8448675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8" name="Line 18"/>
        <xdr:cNvSpPr>
          <a:spLocks/>
        </xdr:cNvSpPr>
      </xdr:nvSpPr>
      <xdr:spPr>
        <a:xfrm>
          <a:off x="8448675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9" name="Line 19"/>
        <xdr:cNvSpPr>
          <a:spLocks/>
        </xdr:cNvSpPr>
      </xdr:nvSpPr>
      <xdr:spPr>
        <a:xfrm>
          <a:off x="8448675" y="6276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84486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152400</xdr:rowOff>
    </xdr:from>
    <xdr:to>
      <xdr:col>16</xdr:col>
      <xdr:colOff>0</xdr:colOff>
      <xdr:row>17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8448675" y="3495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>
          <a:off x="8448675" y="4943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3" name="Line 23"/>
        <xdr:cNvSpPr>
          <a:spLocks/>
        </xdr:cNvSpPr>
      </xdr:nvSpPr>
      <xdr:spPr>
        <a:xfrm>
          <a:off x="8448675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4" name="Line 24"/>
        <xdr:cNvSpPr>
          <a:spLocks/>
        </xdr:cNvSpPr>
      </xdr:nvSpPr>
      <xdr:spPr>
        <a:xfrm>
          <a:off x="8448675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25" name="Line 25"/>
        <xdr:cNvSpPr>
          <a:spLocks/>
        </xdr:cNvSpPr>
      </xdr:nvSpPr>
      <xdr:spPr>
        <a:xfrm>
          <a:off x="8448675" y="6276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4486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152400</xdr:rowOff>
    </xdr:from>
    <xdr:to>
      <xdr:col>16</xdr:col>
      <xdr:colOff>0</xdr:colOff>
      <xdr:row>17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8448675" y="3495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28" name="Line 28"/>
        <xdr:cNvSpPr>
          <a:spLocks/>
        </xdr:cNvSpPr>
      </xdr:nvSpPr>
      <xdr:spPr>
        <a:xfrm>
          <a:off x="8448675" y="4943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9" name="Line 29"/>
        <xdr:cNvSpPr>
          <a:spLocks/>
        </xdr:cNvSpPr>
      </xdr:nvSpPr>
      <xdr:spPr>
        <a:xfrm>
          <a:off x="8448675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30" name="Line 30"/>
        <xdr:cNvSpPr>
          <a:spLocks/>
        </xdr:cNvSpPr>
      </xdr:nvSpPr>
      <xdr:spPr>
        <a:xfrm>
          <a:off x="8448675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31" name="Line 31"/>
        <xdr:cNvSpPr>
          <a:spLocks/>
        </xdr:cNvSpPr>
      </xdr:nvSpPr>
      <xdr:spPr>
        <a:xfrm>
          <a:off x="8448675" y="6276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4486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152400</xdr:rowOff>
    </xdr:from>
    <xdr:to>
      <xdr:col>16</xdr:col>
      <xdr:colOff>0</xdr:colOff>
      <xdr:row>17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8448675" y="3495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34" name="Line 34"/>
        <xdr:cNvSpPr>
          <a:spLocks/>
        </xdr:cNvSpPr>
      </xdr:nvSpPr>
      <xdr:spPr>
        <a:xfrm>
          <a:off x="8448675" y="4943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35" name="Line 35"/>
        <xdr:cNvSpPr>
          <a:spLocks/>
        </xdr:cNvSpPr>
      </xdr:nvSpPr>
      <xdr:spPr>
        <a:xfrm>
          <a:off x="8448675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36" name="Line 36"/>
        <xdr:cNvSpPr>
          <a:spLocks/>
        </xdr:cNvSpPr>
      </xdr:nvSpPr>
      <xdr:spPr>
        <a:xfrm>
          <a:off x="8448675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37" name="Line 37"/>
        <xdr:cNvSpPr>
          <a:spLocks/>
        </xdr:cNvSpPr>
      </xdr:nvSpPr>
      <xdr:spPr>
        <a:xfrm>
          <a:off x="8448675" y="6276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8" name="Line 38"/>
        <xdr:cNvSpPr>
          <a:spLocks/>
        </xdr:cNvSpPr>
      </xdr:nvSpPr>
      <xdr:spPr>
        <a:xfrm>
          <a:off x="84486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2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1484375" style="69" customWidth="1"/>
    <col min="2" max="2" width="4.00390625" style="69" customWidth="1"/>
    <col min="3" max="3" width="20.57421875" style="69" customWidth="1"/>
    <col min="4" max="4" width="10.57421875" style="69" customWidth="1"/>
    <col min="5" max="5" width="9.8515625" style="73" customWidth="1"/>
    <col min="6" max="6" width="10.00390625" style="69" customWidth="1"/>
    <col min="7" max="7" width="6.421875" style="74" customWidth="1"/>
    <col min="8" max="8" width="4.00390625" style="69" customWidth="1"/>
    <col min="9" max="12" width="7.57421875" style="69" customWidth="1"/>
    <col min="13" max="13" width="7.140625" style="69" customWidth="1"/>
    <col min="14" max="17" width="7.57421875" style="69" customWidth="1"/>
    <col min="18" max="18" width="7.140625" style="69" customWidth="1"/>
    <col min="19" max="19" width="4.57421875" style="69" customWidth="1"/>
    <col min="20" max="20" width="3.7109375" style="72" hidden="1" customWidth="1"/>
    <col min="21" max="21" width="3.8515625" style="75" hidden="1" customWidth="1"/>
    <col min="22" max="22" width="4.7109375" style="72" hidden="1" customWidth="1"/>
    <col min="23" max="24" width="3.421875" style="72" hidden="1" customWidth="1"/>
    <col min="25" max="25" width="5.28125" style="72" hidden="1" customWidth="1"/>
    <col min="26" max="26" width="3.8515625" style="72" hidden="1" customWidth="1"/>
    <col min="27" max="27" width="5.28125" style="72" hidden="1" customWidth="1"/>
    <col min="28" max="28" width="4.7109375" style="72" hidden="1" customWidth="1"/>
    <col min="29" max="33" width="5.28125" style="72" hidden="1" customWidth="1"/>
    <col min="34" max="34" width="4.28125" style="72" hidden="1" customWidth="1"/>
    <col min="35" max="16384" width="0" style="69" hidden="1" customWidth="1"/>
  </cols>
  <sheetData>
    <row r="1" spans="1:34" ht="24">
      <c r="A1" s="3" t="s">
        <v>57</v>
      </c>
      <c r="B1" s="153"/>
      <c r="C1" s="99"/>
      <c r="D1" s="4"/>
      <c r="E1" s="5"/>
      <c r="F1" s="6"/>
      <c r="G1" s="7"/>
      <c r="H1" s="6"/>
      <c r="I1" s="8" t="s">
        <v>61</v>
      </c>
      <c r="J1" s="99"/>
      <c r="K1" s="9"/>
      <c r="L1" s="6"/>
      <c r="M1" s="6"/>
      <c r="N1" s="6"/>
      <c r="O1" s="8"/>
      <c r="P1" s="6"/>
      <c r="Q1" s="6"/>
      <c r="R1" s="9"/>
      <c r="S1" s="9"/>
      <c r="T1" s="1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" customHeight="1">
      <c r="A2" s="18"/>
      <c r="B2" s="18"/>
      <c r="C2" s="22"/>
      <c r="D2" s="23"/>
      <c r="E2" s="24"/>
      <c r="F2" s="17"/>
      <c r="G2" s="25"/>
      <c r="H2" s="17"/>
      <c r="I2" s="63"/>
      <c r="J2" s="18"/>
      <c r="K2" s="26"/>
      <c r="L2" s="17"/>
      <c r="M2" s="17"/>
      <c r="N2" s="17"/>
      <c r="O2" s="26"/>
      <c r="P2" s="17"/>
      <c r="Q2" s="17"/>
      <c r="R2" s="18"/>
      <c r="S2" s="18"/>
      <c r="T2" s="1"/>
      <c r="U2" s="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8"/>
      <c r="B3" s="18"/>
      <c r="C3" s="21" t="s">
        <v>18</v>
      </c>
      <c r="D3" s="213"/>
      <c r="E3" s="214"/>
      <c r="F3" s="215"/>
      <c r="G3" s="181"/>
      <c r="H3" s="182"/>
      <c r="I3" s="216" t="s">
        <v>22</v>
      </c>
      <c r="J3" s="217"/>
      <c r="K3" s="217"/>
      <c r="L3" s="218"/>
      <c r="M3" s="219" t="s">
        <v>25</v>
      </c>
      <c r="N3" s="220"/>
      <c r="O3" s="221"/>
      <c r="P3" s="206" t="s">
        <v>16</v>
      </c>
      <c r="Q3" s="207"/>
      <c r="R3" s="208"/>
      <c r="S3" s="18"/>
      <c r="T3" s="1"/>
      <c r="U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8"/>
      <c r="B4" s="18"/>
      <c r="C4" s="189" t="s">
        <v>4</v>
      </c>
      <c r="D4" s="211"/>
      <c r="E4" s="176"/>
      <c r="F4" s="177"/>
      <c r="G4" s="181"/>
      <c r="H4" s="182"/>
      <c r="I4" s="58" t="s">
        <v>5</v>
      </c>
      <c r="J4" s="53" t="s">
        <v>36</v>
      </c>
      <c r="K4" s="53" t="s">
        <v>26</v>
      </c>
      <c r="L4" s="54" t="s">
        <v>27</v>
      </c>
      <c r="M4" s="55">
        <v>1</v>
      </c>
      <c r="N4" s="56">
        <v>0.8</v>
      </c>
      <c r="O4" s="57">
        <v>0.6</v>
      </c>
      <c r="P4" s="60"/>
      <c r="Q4" s="2"/>
      <c r="R4" s="61"/>
      <c r="S4" s="18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8"/>
      <c r="B5" s="18"/>
      <c r="C5" s="190"/>
      <c r="D5" s="212"/>
      <c r="E5" s="179"/>
      <c r="F5" s="180"/>
      <c r="G5" s="181"/>
      <c r="H5" s="182"/>
      <c r="I5" s="110" t="s">
        <v>39</v>
      </c>
      <c r="J5" s="90">
        <v>600</v>
      </c>
      <c r="K5" s="95" t="s">
        <v>42</v>
      </c>
      <c r="L5" s="111" t="s">
        <v>43</v>
      </c>
      <c r="M5" s="50">
        <f>R10*J5</f>
        <v>0</v>
      </c>
      <c r="N5" s="16">
        <f>M5*0.8</f>
        <v>0</v>
      </c>
      <c r="O5" s="51">
        <f>M5*0.6</f>
        <v>0</v>
      </c>
      <c r="P5" s="39" t="s">
        <v>9</v>
      </c>
      <c r="Q5" s="209"/>
      <c r="R5" s="210"/>
      <c r="S5" s="17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 thickBot="1">
      <c r="A6" s="18"/>
      <c r="B6" s="18"/>
      <c r="C6" s="194" t="s">
        <v>3</v>
      </c>
      <c r="D6" s="191"/>
      <c r="E6" s="192"/>
      <c r="F6" s="193"/>
      <c r="G6" s="88"/>
      <c r="H6" s="20"/>
      <c r="I6" s="129" t="s">
        <v>40</v>
      </c>
      <c r="J6" s="130">
        <v>250</v>
      </c>
      <c r="K6" s="131" t="s">
        <v>41</v>
      </c>
      <c r="L6" s="132">
        <v>2</v>
      </c>
      <c r="M6" s="133">
        <f>R10*J6</f>
        <v>0</v>
      </c>
      <c r="N6" s="134" t="s">
        <v>59</v>
      </c>
      <c r="O6" s="135" t="s">
        <v>60</v>
      </c>
      <c r="P6" s="39"/>
      <c r="Q6" s="93"/>
      <c r="R6" s="94"/>
      <c r="S6" s="17"/>
      <c r="T6" s="1"/>
      <c r="U6" s="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18"/>
      <c r="B7" s="18"/>
      <c r="C7" s="195"/>
      <c r="D7" s="175"/>
      <c r="E7" s="176"/>
      <c r="F7" s="177"/>
      <c r="G7" s="181"/>
      <c r="H7" s="182"/>
      <c r="I7" s="136"/>
      <c r="J7" s="137"/>
      <c r="K7" s="137"/>
      <c r="L7" s="137"/>
      <c r="M7" s="144"/>
      <c r="N7" s="138"/>
      <c r="O7" s="139"/>
      <c r="P7" s="39" t="s">
        <v>17</v>
      </c>
      <c r="Q7" s="173"/>
      <c r="R7" s="174"/>
      <c r="S7" s="17"/>
      <c r="T7" s="1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>
      <c r="A8" s="18"/>
      <c r="B8" s="18"/>
      <c r="C8" s="196"/>
      <c r="D8" s="178"/>
      <c r="E8" s="179"/>
      <c r="F8" s="180"/>
      <c r="G8" s="181"/>
      <c r="H8" s="182"/>
      <c r="I8" s="140"/>
      <c r="J8" s="44"/>
      <c r="K8" s="44"/>
      <c r="L8" s="44"/>
      <c r="M8" s="145"/>
      <c r="N8" s="141"/>
      <c r="O8" s="142"/>
      <c r="P8" s="52" t="s">
        <v>10</v>
      </c>
      <c r="Q8" s="33" t="s">
        <v>28</v>
      </c>
      <c r="R8" s="46"/>
      <c r="S8" s="17"/>
      <c r="T8" s="1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>
      <c r="A9" s="18"/>
      <c r="B9" s="18"/>
      <c r="C9" s="189" t="s">
        <v>2</v>
      </c>
      <c r="D9" s="184"/>
      <c r="E9" s="185"/>
      <c r="F9" s="187"/>
      <c r="G9" s="181"/>
      <c r="H9" s="182"/>
      <c r="I9" s="140"/>
      <c r="J9" s="44"/>
      <c r="K9" s="44"/>
      <c r="L9" s="44"/>
      <c r="M9" s="145"/>
      <c r="N9" s="141"/>
      <c r="O9" s="142"/>
      <c r="P9" s="52" t="s">
        <v>11</v>
      </c>
      <c r="Q9" s="33" t="s">
        <v>29</v>
      </c>
      <c r="R9" s="46"/>
      <c r="S9" s="17"/>
      <c r="T9" s="1"/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customHeight="1" thickBot="1">
      <c r="A10" s="18"/>
      <c r="B10" s="18"/>
      <c r="C10" s="205"/>
      <c r="D10" s="186"/>
      <c r="E10" s="186"/>
      <c r="F10" s="188"/>
      <c r="G10" s="181"/>
      <c r="H10" s="182"/>
      <c r="I10" s="140"/>
      <c r="J10" s="44"/>
      <c r="K10" s="143"/>
      <c r="L10" s="44"/>
      <c r="M10" s="145"/>
      <c r="N10" s="141"/>
      <c r="O10" s="142"/>
      <c r="P10" s="59" t="s">
        <v>12</v>
      </c>
      <c r="Q10" s="34" t="s">
        <v>30</v>
      </c>
      <c r="R10" s="35">
        <f>POWER(R9,0.425)*POWER(R8,0.725)*71.84/10000</f>
        <v>0</v>
      </c>
      <c r="S10" s="17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1.25" customHeight="1" thickTop="1">
      <c r="A11" s="18"/>
      <c r="B11" s="18"/>
      <c r="C11" s="19"/>
      <c r="D11" s="154"/>
      <c r="E11" s="154"/>
      <c r="F11" s="155"/>
      <c r="G11" s="158"/>
      <c r="H11" s="159"/>
      <c r="I11" s="36" t="s">
        <v>21</v>
      </c>
      <c r="J11" s="18"/>
      <c r="K11" s="18"/>
      <c r="L11" s="18"/>
      <c r="M11" s="18"/>
      <c r="N11" s="36" t="s">
        <v>15</v>
      </c>
      <c r="O11" s="18"/>
      <c r="P11" s="18"/>
      <c r="Q11" s="18"/>
      <c r="R11" s="18"/>
      <c r="S11" s="17"/>
      <c r="T11" s="1"/>
      <c r="U11" s="10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 customHeight="1">
      <c r="A12" s="18"/>
      <c r="B12" s="29"/>
      <c r="C12" s="27" t="s">
        <v>20</v>
      </c>
      <c r="D12" s="200"/>
      <c r="E12" s="201"/>
      <c r="F12" s="62"/>
      <c r="G12" s="202" t="s">
        <v>0</v>
      </c>
      <c r="H12" s="203"/>
      <c r="I12" s="160">
        <v>1</v>
      </c>
      <c r="J12" s="161"/>
      <c r="K12" s="161"/>
      <c r="L12" s="161"/>
      <c r="M12" s="161"/>
      <c r="N12" s="162"/>
      <c r="O12" s="18"/>
      <c r="P12" s="18"/>
      <c r="Q12" s="41"/>
      <c r="R12" s="32"/>
      <c r="S12" s="112"/>
      <c r="U12" s="72"/>
      <c r="AF12" s="69"/>
      <c r="AG12" s="69"/>
      <c r="AH12" s="69"/>
    </row>
    <row r="13" spans="1:34" ht="15.75" customHeight="1">
      <c r="A13" s="18"/>
      <c r="B13" s="29"/>
      <c r="C13" s="28" t="s">
        <v>19</v>
      </c>
      <c r="D13" s="85"/>
      <c r="E13" s="86"/>
      <c r="F13" s="30"/>
      <c r="G13" s="156" t="s">
        <v>1</v>
      </c>
      <c r="H13" s="157"/>
      <c r="I13" s="47">
        <v>43831</v>
      </c>
      <c r="J13" s="48">
        <f>I13+7</f>
        <v>43838</v>
      </c>
      <c r="K13" s="48">
        <f>J13+7</f>
        <v>43845</v>
      </c>
      <c r="L13" s="115">
        <f>K13+7</f>
        <v>43852</v>
      </c>
      <c r="M13" s="48">
        <f>L13+7</f>
        <v>43859</v>
      </c>
      <c r="N13" s="123">
        <f>M13+7</f>
        <v>43866</v>
      </c>
      <c r="O13" s="18"/>
      <c r="P13" s="18"/>
      <c r="Q13" s="32"/>
      <c r="R13" s="112"/>
      <c r="S13" s="32"/>
      <c r="U13" s="72"/>
      <c r="AF13" s="69"/>
      <c r="AG13" s="69"/>
      <c r="AH13" s="69"/>
    </row>
    <row r="14" spans="1:34" ht="15.75" customHeight="1">
      <c r="A14" s="18"/>
      <c r="B14" s="29"/>
      <c r="C14" s="49" t="s">
        <v>31</v>
      </c>
      <c r="D14" s="169"/>
      <c r="E14" s="170"/>
      <c r="F14" s="37"/>
      <c r="G14" s="156" t="s">
        <v>13</v>
      </c>
      <c r="H14" s="157"/>
      <c r="I14" s="79">
        <v>1</v>
      </c>
      <c r="J14" s="80">
        <v>1</v>
      </c>
      <c r="K14" s="80">
        <v>1</v>
      </c>
      <c r="L14" s="116">
        <v>1</v>
      </c>
      <c r="M14" s="80">
        <v>1</v>
      </c>
      <c r="N14" s="124">
        <v>1</v>
      </c>
      <c r="O14" s="18"/>
      <c r="P14" s="18"/>
      <c r="Q14" s="32"/>
      <c r="R14" s="112"/>
      <c r="S14" s="32"/>
      <c r="U14" s="72"/>
      <c r="AF14" s="69"/>
      <c r="AG14" s="69"/>
      <c r="AH14" s="69"/>
    </row>
    <row r="15" spans="1:34" ht="15.75" customHeight="1" thickBot="1">
      <c r="A15" s="18"/>
      <c r="B15" s="29"/>
      <c r="C15" s="146"/>
      <c r="D15" s="147"/>
      <c r="E15" s="148"/>
      <c r="F15" s="37"/>
      <c r="G15" s="156" t="s">
        <v>6</v>
      </c>
      <c r="H15" s="157"/>
      <c r="I15" s="81"/>
      <c r="J15" s="81"/>
      <c r="K15" s="81"/>
      <c r="L15" s="117"/>
      <c r="M15" s="125"/>
      <c r="N15" s="126"/>
      <c r="O15" s="18"/>
      <c r="P15" s="18"/>
      <c r="Q15" s="32"/>
      <c r="R15" s="112"/>
      <c r="S15" s="32"/>
      <c r="U15" s="72"/>
      <c r="AF15" s="69"/>
      <c r="AG15" s="69"/>
      <c r="AH15" s="69"/>
    </row>
    <row r="16" spans="1:34" ht="15.75" customHeight="1" thickTop="1">
      <c r="A16" s="18"/>
      <c r="B16" s="18"/>
      <c r="C16" s="18"/>
      <c r="D16" s="40"/>
      <c r="E16" s="31"/>
      <c r="F16" s="37"/>
      <c r="G16" s="183" t="s">
        <v>14</v>
      </c>
      <c r="H16" s="157"/>
      <c r="I16" s="82"/>
      <c r="J16" s="83"/>
      <c r="K16" s="83"/>
      <c r="L16" s="118"/>
      <c r="M16" s="83"/>
      <c r="N16" s="78"/>
      <c r="O16" s="18"/>
      <c r="P16" s="18"/>
      <c r="Q16" s="32"/>
      <c r="R16" s="112"/>
      <c r="S16" s="32"/>
      <c r="U16" s="72"/>
      <c r="AF16" s="69"/>
      <c r="AG16" s="69"/>
      <c r="AH16" s="69"/>
    </row>
    <row r="17" spans="1:34" ht="19.5" customHeight="1" thickBot="1">
      <c r="A17" s="18"/>
      <c r="B17" s="18" t="s">
        <v>56</v>
      </c>
      <c r="C17" s="70" t="s">
        <v>8</v>
      </c>
      <c r="D17" s="204" t="s">
        <v>7</v>
      </c>
      <c r="E17" s="204"/>
      <c r="F17" s="204"/>
      <c r="G17" s="171" t="s">
        <v>23</v>
      </c>
      <c r="H17" s="172"/>
      <c r="I17" s="84" t="s">
        <v>51</v>
      </c>
      <c r="J17" s="84" t="s">
        <v>51</v>
      </c>
      <c r="K17" s="84"/>
      <c r="L17" s="119"/>
      <c r="M17" s="151"/>
      <c r="N17" s="152"/>
      <c r="O17" s="18"/>
      <c r="P17" s="18"/>
      <c r="Q17" s="32"/>
      <c r="R17" s="112"/>
      <c r="S17" s="32"/>
      <c r="U17" s="72"/>
      <c r="AF17" s="69"/>
      <c r="AG17" s="69"/>
      <c r="AH17" s="69"/>
    </row>
    <row r="18" spans="1:35" ht="21" customHeight="1">
      <c r="A18" s="18"/>
      <c r="B18" s="13" t="s">
        <v>32</v>
      </c>
      <c r="C18" s="96" t="s">
        <v>35</v>
      </c>
      <c r="D18" s="166" t="s">
        <v>62</v>
      </c>
      <c r="E18" s="167"/>
      <c r="F18" s="167"/>
      <c r="G18" s="167"/>
      <c r="H18" s="168"/>
      <c r="I18" s="76" t="str">
        <f aca="true" t="shared" si="0" ref="I18:N18">TEXT(I17,I17)</f>
        <v>+</v>
      </c>
      <c r="J18" s="76" t="str">
        <f t="shared" si="0"/>
        <v>+</v>
      </c>
      <c r="K18" s="76">
        <f t="shared" si="0"/>
      </c>
      <c r="L18" s="120">
        <f t="shared" si="0"/>
      </c>
      <c r="M18" s="104">
        <f t="shared" si="0"/>
      </c>
      <c r="N18" s="150">
        <f t="shared" si="0"/>
      </c>
      <c r="O18" s="18"/>
      <c r="P18" s="18"/>
      <c r="Q18" s="32"/>
      <c r="R18" s="41"/>
      <c r="S18" s="4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I18" s="72"/>
    </row>
    <row r="19" spans="1:35" ht="21" customHeight="1">
      <c r="A19" s="18"/>
      <c r="B19" s="89"/>
      <c r="C19" s="98"/>
      <c r="D19" s="91"/>
      <c r="F19" s="163"/>
      <c r="G19" s="164"/>
      <c r="H19" s="165"/>
      <c r="I19" s="76"/>
      <c r="J19" s="76"/>
      <c r="K19" s="76"/>
      <c r="L19" s="118"/>
      <c r="M19" s="83"/>
      <c r="N19" s="78"/>
      <c r="O19" s="18"/>
      <c r="P19" s="18"/>
      <c r="Q19" s="32"/>
      <c r="R19" s="41"/>
      <c r="S19" s="4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I19" s="72"/>
    </row>
    <row r="20" spans="1:35" ht="21" customHeight="1">
      <c r="A20" s="18"/>
      <c r="B20" s="13" t="s">
        <v>33</v>
      </c>
      <c r="C20" s="98" t="s">
        <v>44</v>
      </c>
      <c r="D20" s="127" t="s">
        <v>45</v>
      </c>
      <c r="E20" s="64">
        <f>ROUND(M6,-1)</f>
        <v>0</v>
      </c>
      <c r="F20" s="65" t="s">
        <v>46</v>
      </c>
      <c r="G20" s="66">
        <v>250</v>
      </c>
      <c r="H20" s="67" t="s">
        <v>34</v>
      </c>
      <c r="I20" s="76" t="str">
        <f aca="true" t="shared" si="1" ref="I20:N20">TEXT(I17,I17)</f>
        <v>+</v>
      </c>
      <c r="J20" s="76" t="str">
        <f t="shared" si="1"/>
        <v>+</v>
      </c>
      <c r="K20" s="76">
        <f t="shared" si="1"/>
      </c>
      <c r="L20" s="76">
        <f t="shared" si="1"/>
      </c>
      <c r="M20" s="76">
        <f t="shared" si="1"/>
      </c>
      <c r="N20" s="78">
        <f t="shared" si="1"/>
      </c>
      <c r="O20" s="18"/>
      <c r="P20" s="18"/>
      <c r="Q20" s="32"/>
      <c r="R20" s="41"/>
      <c r="S20" s="4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I20" s="72"/>
    </row>
    <row r="21" spans="1:35" ht="21" customHeight="1">
      <c r="A21" s="18"/>
      <c r="B21" s="13"/>
      <c r="C21" s="98" t="s">
        <v>52</v>
      </c>
      <c r="D21" s="92"/>
      <c r="E21" s="64"/>
      <c r="F21" s="65"/>
      <c r="G21" s="66"/>
      <c r="H21" s="67"/>
      <c r="I21" s="76"/>
      <c r="J21" s="76"/>
      <c r="K21" s="76"/>
      <c r="L21" s="121"/>
      <c r="M21" s="83"/>
      <c r="N21" s="78"/>
      <c r="O21" s="18"/>
      <c r="P21" s="18"/>
      <c r="Q21" s="32"/>
      <c r="R21" s="41"/>
      <c r="S21" s="4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I21" s="72"/>
    </row>
    <row r="22" spans="1:35" ht="21" customHeight="1">
      <c r="A22" s="18"/>
      <c r="B22" s="13"/>
      <c r="C22" s="98"/>
      <c r="D22" s="92"/>
      <c r="E22" s="64"/>
      <c r="F22" s="65"/>
      <c r="G22" s="66"/>
      <c r="H22" s="67"/>
      <c r="I22" s="76"/>
      <c r="J22" s="76"/>
      <c r="K22" s="76"/>
      <c r="L22" s="121"/>
      <c r="M22" s="83"/>
      <c r="N22" s="78"/>
      <c r="O22" s="18"/>
      <c r="P22" s="18"/>
      <c r="Q22" s="32"/>
      <c r="R22" s="41"/>
      <c r="S22" s="4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I22" s="72"/>
    </row>
    <row r="23" spans="1:35" ht="21" customHeight="1">
      <c r="A23" s="18"/>
      <c r="B23" s="13" t="s">
        <v>37</v>
      </c>
      <c r="C23" s="98" t="s">
        <v>53</v>
      </c>
      <c r="D23" s="128" t="s">
        <v>58</v>
      </c>
      <c r="E23" s="64">
        <f>ROUND(M5,-1)</f>
        <v>0</v>
      </c>
      <c r="F23" s="65" t="s">
        <v>24</v>
      </c>
      <c r="G23" s="66">
        <f>50-E23/50</f>
        <v>50</v>
      </c>
      <c r="H23" s="67" t="s">
        <v>34</v>
      </c>
      <c r="I23" s="76" t="str">
        <f aca="true" t="shared" si="2" ref="I23:N23">TEXT(I17,I17)</f>
        <v>+</v>
      </c>
      <c r="J23" s="76" t="str">
        <f t="shared" si="2"/>
        <v>+</v>
      </c>
      <c r="K23" s="76">
        <f t="shared" si="2"/>
      </c>
      <c r="L23" s="121">
        <f t="shared" si="2"/>
      </c>
      <c r="M23" s="83">
        <f t="shared" si="2"/>
      </c>
      <c r="N23" s="78">
        <f t="shared" si="2"/>
      </c>
      <c r="O23" s="18"/>
      <c r="P23" s="18"/>
      <c r="Q23" s="32"/>
      <c r="R23" s="41"/>
      <c r="S23" s="4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I23" s="72"/>
    </row>
    <row r="24" spans="1:35" ht="21" customHeight="1">
      <c r="A24" s="18"/>
      <c r="B24" s="104"/>
      <c r="C24" s="105"/>
      <c r="D24" s="106"/>
      <c r="E24" s="64"/>
      <c r="F24" s="107"/>
      <c r="G24" s="108"/>
      <c r="H24" s="109"/>
      <c r="I24" s="76"/>
      <c r="J24" s="76"/>
      <c r="K24" s="76"/>
      <c r="L24" s="121"/>
      <c r="M24" s="83"/>
      <c r="N24" s="78"/>
      <c r="O24" s="18"/>
      <c r="P24" s="18"/>
      <c r="Q24" s="32"/>
      <c r="R24" s="41"/>
      <c r="S24" s="4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I24" s="72"/>
    </row>
    <row r="25" spans="1:35" ht="21" customHeight="1">
      <c r="A25" s="18"/>
      <c r="B25" s="83" t="s">
        <v>49</v>
      </c>
      <c r="C25" s="97" t="s">
        <v>47</v>
      </c>
      <c r="D25" s="11" t="s">
        <v>48</v>
      </c>
      <c r="E25" s="14"/>
      <c r="F25" s="11"/>
      <c r="G25" s="12"/>
      <c r="H25" s="38"/>
      <c r="I25" s="76" t="str">
        <f aca="true" t="shared" si="3" ref="I25:N25">TEXT(I17,I17)</f>
        <v>+</v>
      </c>
      <c r="J25" s="76" t="str">
        <f t="shared" si="3"/>
        <v>+</v>
      </c>
      <c r="K25" s="76">
        <f t="shared" si="3"/>
      </c>
      <c r="L25" s="76">
        <f t="shared" si="3"/>
      </c>
      <c r="M25" s="76">
        <f t="shared" si="3"/>
      </c>
      <c r="N25" s="78">
        <f t="shared" si="3"/>
      </c>
      <c r="O25" s="32"/>
      <c r="P25" s="32"/>
      <c r="Q25" s="32"/>
      <c r="R25" s="41"/>
      <c r="S25" s="4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I25" s="72"/>
    </row>
    <row r="26" spans="1:35" ht="21" customHeight="1">
      <c r="A26" s="18"/>
      <c r="B26" s="83"/>
      <c r="C26" s="68"/>
      <c r="D26" s="87"/>
      <c r="E26" s="14"/>
      <c r="F26" s="11"/>
      <c r="G26" s="12"/>
      <c r="H26" s="38"/>
      <c r="I26" s="77"/>
      <c r="J26" s="77"/>
      <c r="K26" s="77"/>
      <c r="L26" s="118"/>
      <c r="M26" s="83"/>
      <c r="N26" s="78"/>
      <c r="O26" s="32"/>
      <c r="P26" s="32"/>
      <c r="Q26" s="32"/>
      <c r="R26" s="41"/>
      <c r="S26" s="4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I26" s="72"/>
    </row>
    <row r="27" spans="1:35" ht="21" customHeight="1">
      <c r="A27" s="18"/>
      <c r="B27" s="83"/>
      <c r="C27" s="68" t="s">
        <v>50</v>
      </c>
      <c r="D27" s="87"/>
      <c r="E27" s="14"/>
      <c r="F27" s="11"/>
      <c r="G27" s="12"/>
      <c r="H27" s="38"/>
      <c r="I27" s="77"/>
      <c r="J27" s="77"/>
      <c r="K27" s="77"/>
      <c r="L27" s="118"/>
      <c r="M27" s="83"/>
      <c r="N27" s="78"/>
      <c r="O27" s="32"/>
      <c r="P27" s="32"/>
      <c r="Q27" s="32"/>
      <c r="R27" s="41"/>
      <c r="S27" s="4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I27" s="72"/>
    </row>
    <row r="28" spans="1:35" ht="21" customHeight="1">
      <c r="A28" s="18"/>
      <c r="B28" s="83"/>
      <c r="C28" s="68"/>
      <c r="D28" s="11"/>
      <c r="E28" s="14"/>
      <c r="F28" s="11"/>
      <c r="G28" s="12"/>
      <c r="H28" s="38"/>
      <c r="I28" s="77"/>
      <c r="J28" s="77"/>
      <c r="K28" s="77"/>
      <c r="L28" s="118"/>
      <c r="M28" s="83"/>
      <c r="N28" s="78"/>
      <c r="O28" s="32"/>
      <c r="P28" s="32"/>
      <c r="Q28" s="32"/>
      <c r="R28" s="32"/>
      <c r="S28" s="32"/>
      <c r="U28" s="72"/>
      <c r="AI28" s="72"/>
    </row>
    <row r="29" spans="1:35" ht="21" customHeight="1">
      <c r="A29" s="18"/>
      <c r="B29" s="83" t="s">
        <v>54</v>
      </c>
      <c r="C29" s="68" t="s">
        <v>55</v>
      </c>
      <c r="D29" s="11" t="s">
        <v>48</v>
      </c>
      <c r="E29" s="14"/>
      <c r="F29" s="11"/>
      <c r="G29" s="12"/>
      <c r="H29" s="38"/>
      <c r="I29" s="76" t="str">
        <f aca="true" t="shared" si="4" ref="I29:N29">TEXT(I17,I17)</f>
        <v>+</v>
      </c>
      <c r="J29" s="76" t="str">
        <f t="shared" si="4"/>
        <v>+</v>
      </c>
      <c r="K29" s="76">
        <f t="shared" si="4"/>
      </c>
      <c r="L29" s="76">
        <f t="shared" si="4"/>
      </c>
      <c r="M29" s="76">
        <f t="shared" si="4"/>
      </c>
      <c r="N29" s="78">
        <f t="shared" si="4"/>
      </c>
      <c r="O29" s="18"/>
      <c r="P29" s="32"/>
      <c r="Q29" s="32"/>
      <c r="R29" s="41"/>
      <c r="S29" s="4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I29" s="72"/>
    </row>
    <row r="30" spans="1:35" ht="21" customHeight="1">
      <c r="A30" s="18"/>
      <c r="B30" s="83"/>
      <c r="E30" s="14"/>
      <c r="F30" s="11"/>
      <c r="G30" s="12"/>
      <c r="H30" s="38"/>
      <c r="I30" s="76"/>
      <c r="J30" s="76"/>
      <c r="K30" s="76"/>
      <c r="L30" s="118"/>
      <c r="M30" s="83"/>
      <c r="N30" s="78"/>
      <c r="O30" s="18"/>
      <c r="P30" s="32"/>
      <c r="Q30" s="32"/>
      <c r="R30" s="41"/>
      <c r="S30" s="4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I30" s="72"/>
    </row>
    <row r="31" spans="1:30" s="101" customFormat="1" ht="15.75" customHeight="1">
      <c r="A31" s="103"/>
      <c r="B31" s="197" t="s">
        <v>38</v>
      </c>
      <c r="C31" s="198"/>
      <c r="D31" s="198"/>
      <c r="E31" s="198"/>
      <c r="F31" s="198"/>
      <c r="G31" s="198"/>
      <c r="H31" s="199"/>
      <c r="I31" s="45"/>
      <c r="J31" s="45"/>
      <c r="K31" s="45"/>
      <c r="L31" s="122"/>
      <c r="M31" s="15"/>
      <c r="N31" s="100"/>
      <c r="O31" s="18"/>
      <c r="P31" s="32"/>
      <c r="Q31" s="113"/>
      <c r="R31" s="114"/>
      <c r="S31" s="114"/>
      <c r="T31" s="149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</row>
    <row r="32" spans="1:38" ht="15.75" customHeight="1">
      <c r="A32" s="18"/>
      <c r="B32" s="18"/>
      <c r="C32" s="18"/>
      <c r="D32" s="42"/>
      <c r="E32" s="43"/>
      <c r="F32" s="18"/>
      <c r="G32" s="44"/>
      <c r="H32" s="42"/>
      <c r="I32" s="41"/>
      <c r="J32" s="41"/>
      <c r="K32" s="41"/>
      <c r="L32" s="18"/>
      <c r="M32" s="36"/>
      <c r="N32" s="18"/>
      <c r="O32" s="41"/>
      <c r="P32" s="41"/>
      <c r="Q32" s="41"/>
      <c r="R32" s="18"/>
      <c r="S32" s="18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I32" s="72"/>
      <c r="AJ32" s="72"/>
      <c r="AK32" s="72"/>
      <c r="AL32" s="72"/>
    </row>
  </sheetData>
  <sheetProtection sheet="1"/>
  <mergeCells count="36">
    <mergeCell ref="P3:R3"/>
    <mergeCell ref="Q5:R5"/>
    <mergeCell ref="D4:F4"/>
    <mergeCell ref="D5:F5"/>
    <mergeCell ref="D3:F3"/>
    <mergeCell ref="G3:H3"/>
    <mergeCell ref="I3:L3"/>
    <mergeCell ref="M3:O3"/>
    <mergeCell ref="C4:C5"/>
    <mergeCell ref="G4:H4"/>
    <mergeCell ref="G5:H5"/>
    <mergeCell ref="D6:F6"/>
    <mergeCell ref="C6:C8"/>
    <mergeCell ref="B31:H31"/>
    <mergeCell ref="D12:E12"/>
    <mergeCell ref="G12:H12"/>
    <mergeCell ref="D17:F17"/>
    <mergeCell ref="C9:C10"/>
    <mergeCell ref="Q7:R7"/>
    <mergeCell ref="D7:F8"/>
    <mergeCell ref="G7:H7"/>
    <mergeCell ref="G8:H8"/>
    <mergeCell ref="G15:H15"/>
    <mergeCell ref="G16:H16"/>
    <mergeCell ref="D9:E10"/>
    <mergeCell ref="F9:F10"/>
    <mergeCell ref="G9:H9"/>
    <mergeCell ref="G10:H10"/>
    <mergeCell ref="G13:H13"/>
    <mergeCell ref="G11:H11"/>
    <mergeCell ref="I12:N12"/>
    <mergeCell ref="F19:H19"/>
    <mergeCell ref="D18:H18"/>
    <mergeCell ref="D14:E14"/>
    <mergeCell ref="G14:H14"/>
    <mergeCell ref="G17:H17"/>
  </mergeCells>
  <conditionalFormatting sqref="I18:N31">
    <cfRule type="cellIs" priority="37" dxfId="0" operator="equal" stopIfTrue="1">
      <formula>"+"</formula>
    </cfRule>
  </conditionalFormatting>
  <dataValidations count="7">
    <dataValidation type="list" allowBlank="1" showInputMessage="1" showErrorMessage="1" sqref="B31:H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4:N14">
      <formula1>"100%,80%,60%, ,"</formula1>
    </dataValidation>
    <dataValidation type="list" allowBlank="1" showInputMessage="1" showErrorMessage="1" sqref="I17:N17">
      <formula1>"+"</formula1>
    </dataValidation>
    <dataValidation type="list" allowBlank="1" showInputMessage="1" showErrorMessage="1" sqref="Q7">
      <formula1>"0,1,2,3"</formula1>
    </dataValidation>
    <dataValidation type="list" allowBlank="1" showInputMessage="1" showErrorMessage="1" sqref="D12">
      <formula1>"adjuvant,palliative,neoadjuvant"</formula1>
    </dataValidation>
    <dataValidation type="list" allowBlank="1" showInputMessage="1" showErrorMessage="1" sqref="D14">
      <formula1>"1st,2nd,3rd,4th,5th"</formula1>
    </dataValidation>
    <dataValidation type="list" allowBlank="1" showInputMessage="1" showErrorMessage="1" sqref="D13:E13">
      <formula1>"肝,肺,腹膜,局所リンパ節,遠隔リンパ節,その他"</formula1>
    </dataValidation>
  </dataValidations>
  <printOptions/>
  <pageMargins left="0.1968503937007874" right="0" top="0.11811023622047245" bottom="0" header="0" footer="0"/>
  <pageSetup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2011-09-15T01:54:30Z</cp:lastPrinted>
  <dcterms:created xsi:type="dcterms:W3CDTF">2008-11-30T10:59:24Z</dcterms:created>
  <dcterms:modified xsi:type="dcterms:W3CDTF">2020-10-13T01:43:44Z</dcterms:modified>
  <cp:category/>
  <cp:version/>
  <cp:contentType/>
  <cp:contentStatus/>
</cp:coreProperties>
</file>