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60" windowHeight="127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'Sheet1'!$A$1:$R$37</definedName>
    <definedName name="_xlnm.Print_Area" localSheetId="1">'Sheet2'!$A$1:$L$8</definedName>
  </definedNames>
  <calcPr fullCalcOnLoad="1"/>
</workbook>
</file>

<file path=xl/sharedStrings.xml><?xml version="1.0" encoding="utf-8"?>
<sst xmlns="http://schemas.openxmlformats.org/spreadsheetml/2006/main" count="182" uniqueCount="115">
  <si>
    <t>ID (外来)</t>
  </si>
  <si>
    <t>使用目的</t>
  </si>
  <si>
    <t>評価病変</t>
  </si>
  <si>
    <t>遅延日数</t>
  </si>
  <si>
    <t xml:space="preserve">患者氏名 </t>
  </si>
  <si>
    <t>実施確定印</t>
  </si>
  <si>
    <t>投与順</t>
  </si>
  <si>
    <t>投与時間・投与法</t>
  </si>
  <si>
    <t>術後化学療法</t>
  </si>
  <si>
    <t>静注</t>
  </si>
  <si>
    <t>コース数</t>
  </si>
  <si>
    <t>実施年月日</t>
  </si>
  <si>
    <t>指示医</t>
  </si>
  <si>
    <t>監査</t>
  </si>
  <si>
    <t>薬剤</t>
  </si>
  <si>
    <t>投与方法</t>
  </si>
  <si>
    <t>患者情報</t>
  </si>
  <si>
    <t>年齢</t>
  </si>
  <si>
    <t>身長</t>
  </si>
  <si>
    <t>体重</t>
  </si>
  <si>
    <t>体表面積</t>
  </si>
  <si>
    <t>調剤</t>
  </si>
  <si>
    <t>/</t>
  </si>
  <si>
    <r>
      <t>注射薬・指示処方箋(卵巣癌化学療法)　</t>
    </r>
    <r>
      <rPr>
        <b/>
        <sz val="12"/>
        <color indexed="10"/>
        <rFont val="ＭＳ 明朝"/>
        <family val="1"/>
      </rPr>
      <t>TC療法 weekly</t>
    </r>
  </si>
  <si>
    <t>生年月日 性別　</t>
  </si>
  <si>
    <t>皮下注</t>
  </si>
  <si>
    <t>筋注</t>
  </si>
  <si>
    <t>G-CSF　ノイトロジン® 100μg</t>
  </si>
  <si>
    <t>G-CSF　グラン®        75μg</t>
  </si>
  <si>
    <t>作成日</t>
  </si>
  <si>
    <t>1-①</t>
  </si>
  <si>
    <t>1-②</t>
  </si>
  <si>
    <t>1-③</t>
  </si>
  <si>
    <t>2-①</t>
  </si>
  <si>
    <t>2-②</t>
  </si>
  <si>
    <t>2-③</t>
  </si>
  <si>
    <t>3-①</t>
  </si>
  <si>
    <t>3-②</t>
  </si>
  <si>
    <t>3-③</t>
  </si>
  <si>
    <t>4-①</t>
  </si>
  <si>
    <t>4-②</t>
  </si>
  <si>
    <t>4-③</t>
  </si>
  <si>
    <t>5-①</t>
  </si>
  <si>
    <t>5-②</t>
  </si>
  <si>
    <t>6-①</t>
  </si>
  <si>
    <t>6-②</t>
  </si>
  <si>
    <t>6-③</t>
  </si>
  <si>
    <t>5-③</t>
  </si>
  <si>
    <t>90分　点滴静注</t>
  </si>
  <si>
    <t>120分　点滴静注</t>
  </si>
  <si>
    <t>全開　点滴静注</t>
  </si>
  <si>
    <t>GFR 実測値</t>
  </si>
  <si>
    <t>ml/分</t>
  </si>
  <si>
    <t>mg ＋生食</t>
  </si>
  <si>
    <t>　経口</t>
  </si>
  <si>
    <t>30分　点滴静注</t>
  </si>
  <si>
    <t>day</t>
  </si>
  <si>
    <t>min</t>
  </si>
  <si>
    <t>mg/㎡</t>
  </si>
  <si>
    <t>P. S.</t>
  </si>
  <si>
    <t>cm</t>
  </si>
  <si>
    <t>㎏</t>
  </si>
  <si>
    <t>mg/㎡</t>
  </si>
  <si>
    <t>㎡</t>
  </si>
  <si>
    <t>CRTNN</t>
  </si>
  <si>
    <t>mg/dl</t>
  </si>
  <si>
    <t>on time    delay</t>
  </si>
  <si>
    <t>+</t>
  </si>
  <si>
    <t>ml</t>
  </si>
  <si>
    <t>90分　点滴静注</t>
  </si>
  <si>
    <t>処方</t>
  </si>
  <si>
    <r>
      <t>＊体表面積＝（身長ｃｍ）</t>
    </r>
    <r>
      <rPr>
        <vertAlign val="superscript"/>
        <sz val="10"/>
        <rFont val="ＭＳ Ｐ明朝"/>
        <family val="1"/>
      </rPr>
      <t>0.725</t>
    </r>
    <r>
      <rPr>
        <sz val="10"/>
        <rFont val="ＭＳ Ｐ明朝"/>
        <family val="1"/>
      </rPr>
      <t>×（体重ｋｇ）</t>
    </r>
    <r>
      <rPr>
        <vertAlign val="superscript"/>
        <sz val="10"/>
        <rFont val="ＭＳ Ｐ明朝"/>
        <family val="1"/>
      </rPr>
      <t>0.425</t>
    </r>
    <r>
      <rPr>
        <sz val="10"/>
        <rFont val="ＭＳ Ｐ明朝"/>
        <family val="1"/>
      </rPr>
      <t>×0.007184</t>
    </r>
  </si>
  <si>
    <t>line</t>
  </si>
  <si>
    <t>2nd</t>
  </si>
  <si>
    <t>コメント</t>
  </si>
  <si>
    <t>90分  点滴静注</t>
  </si>
  <si>
    <t>+</t>
  </si>
  <si>
    <t>+</t>
  </si>
  <si>
    <t>+</t>
  </si>
  <si>
    <t>day1</t>
  </si>
  <si>
    <t>day2</t>
  </si>
  <si>
    <t>day3</t>
  </si>
  <si>
    <t>計算投与量(１回量)mg</t>
  </si>
  <si>
    <t>シスプラチン</t>
  </si>
  <si>
    <r>
      <t xml:space="preserve">  シスプラチン</t>
    </r>
    <r>
      <rPr>
        <sz val="14"/>
        <rFont val="ＭＳ Ｐ明朝"/>
        <family val="1"/>
      </rPr>
      <t xml:space="preserve">　　 </t>
    </r>
  </si>
  <si>
    <t xml:space="preserve">  ポタコールR  500ml</t>
  </si>
  <si>
    <t xml:space="preserve">  ポタコールR  500ml </t>
  </si>
  <si>
    <t xml:space="preserve">  アクチット  500ml</t>
  </si>
  <si>
    <t xml:space="preserve">  ③ノバミン  1A</t>
  </si>
  <si>
    <t>嘔</t>
  </si>
  <si>
    <t>気</t>
  </si>
  <si>
    <t>時</t>
  </si>
  <si>
    <t>ドセタキセル</t>
  </si>
  <si>
    <t>60分　点滴静注</t>
  </si>
  <si>
    <t>ドセタキセル</t>
  </si>
  <si>
    <t>フリガナ</t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</si>
  <si>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</si>
  <si>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</si>
  <si>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</si>
  <si>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</si>
  <si>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</si>
  <si>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</si>
  <si>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</si>
  <si>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</si>
  <si>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</si>
  <si>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</si>
  <si>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⑪</t>
  </si>
  <si>
    <r>
      <t>注射薬・指示処方箋 (子宮体癌化学療法)　</t>
    </r>
    <r>
      <rPr>
        <b/>
        <sz val="18"/>
        <color indexed="10"/>
        <rFont val="ＭＳ Ｐ明朝"/>
        <family val="1"/>
      </rPr>
      <t>DTX+CDDP</t>
    </r>
    <r>
      <rPr>
        <b/>
        <sz val="18"/>
        <color indexed="10"/>
        <rFont val="ＭＳ Ｐ明朝"/>
        <family val="1"/>
      </rPr>
      <t>療法 　</t>
    </r>
    <r>
      <rPr>
        <b/>
        <sz val="18"/>
        <color indexed="8"/>
        <rFont val="ＭＳ Ｐ明朝"/>
        <family val="1"/>
      </rPr>
      <t>（4週毎）</t>
    </r>
  </si>
  <si>
    <t xml:space="preserve">  ソルアセトF  500ml </t>
  </si>
  <si>
    <t xml:space="preserve"> ﾌﾛｾﾐﾄﾞ(20mg)1/2A</t>
  </si>
  <si>
    <t xml:space="preserve"> ﾌﾛｾﾐﾄﾞ(20mg)1/2A</t>
  </si>
  <si>
    <t xml:space="preserve">  ②メトクロプラミド(10mg)  1A </t>
  </si>
  <si>
    <t>ｱﾌﾟﾚﾋﾟﾀﾝﾄ内服</t>
  </si>
  <si>
    <t xml:space="preserve">  ｸﾞﾗﾆｾﾄﾛﾝ 3mg/50ml +  デキサート 9.9mg </t>
  </si>
  <si>
    <r>
      <t>アロキシ未使用の場合</t>
    </r>
    <r>
      <rPr>
        <sz val="14"/>
        <rFont val="ＭＳ Ｐ明朝"/>
        <family val="1"/>
      </rPr>
      <t>①ｸﾞﾗﾆｾﾄﾛﾝ 3mg/50ml (1回のみ)</t>
    </r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</si>
</sst>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_ "/>
    <numFmt numFmtId="182" formatCode="#,##0.00_ "/>
    <numFmt numFmtId="183" formatCode="0_ "/>
    <numFmt numFmtId="184" formatCode="0.000_ "/>
    <numFmt numFmtId="185" formatCode="yyyy/mm/dd"/>
    <numFmt numFmtId="186" formatCode="m/d;@"/>
  </numFmts>
  <fonts count="6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b/>
      <sz val="12"/>
      <name val="ＭＳ 明朝"/>
      <family val="1"/>
    </font>
    <font>
      <b/>
      <sz val="12"/>
      <color indexed="10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b/>
      <sz val="18"/>
      <name val="ＭＳ Ｐ明朝"/>
      <family val="1"/>
    </font>
    <font>
      <b/>
      <sz val="18"/>
      <color indexed="10"/>
      <name val="ＭＳ Ｐ明朝"/>
      <family val="1"/>
    </font>
    <font>
      <sz val="18"/>
      <name val="ＭＳ Ｐ明朝"/>
      <family val="1"/>
    </font>
    <font>
      <b/>
      <sz val="14"/>
      <name val="ＭＳ Ｐ明朝"/>
      <family val="1"/>
    </font>
    <font>
      <sz val="14"/>
      <name val="ＭＳ Ｐ明朝"/>
      <family val="1"/>
    </font>
    <font>
      <sz val="14"/>
      <name val="ＭＳ Ｐゴシック"/>
      <family val="3"/>
    </font>
    <font>
      <sz val="14"/>
      <color indexed="12"/>
      <name val="ＭＳ Ｐ明朝"/>
      <family val="1"/>
    </font>
    <font>
      <b/>
      <sz val="14"/>
      <color indexed="10"/>
      <name val="ＭＳ Ｐ明朝"/>
      <family val="1"/>
    </font>
    <font>
      <sz val="12"/>
      <color indexed="12"/>
      <name val="ＭＳ Ｐ明朝"/>
      <family val="1"/>
    </font>
    <font>
      <vertAlign val="superscript"/>
      <sz val="10"/>
      <name val="ＭＳ Ｐ明朝"/>
      <family val="1"/>
    </font>
    <font>
      <b/>
      <sz val="12"/>
      <name val="ＭＳ Ｐ明朝"/>
      <family val="1"/>
    </font>
    <font>
      <b/>
      <sz val="18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1" applyNumberFormat="0" applyAlignment="0" applyProtection="0"/>
    <xf numFmtId="0" fontId="47" fillId="26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8" fillId="0" borderId="3" applyNumberFormat="0" applyFill="0" applyAlignment="0" applyProtection="0"/>
    <xf numFmtId="0" fontId="49" fillId="28" borderId="0" applyNumberFormat="0" applyBorder="0" applyAlignment="0" applyProtection="0"/>
    <xf numFmtId="0" fontId="50" fillId="29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29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0" borderId="4" applyNumberFormat="0" applyAlignment="0" applyProtection="0"/>
    <xf numFmtId="0" fontId="9" fillId="0" borderId="0" applyNumberFormat="0" applyFill="0" applyBorder="0" applyAlignment="0" applyProtection="0"/>
    <xf numFmtId="0" fontId="59" fillId="31" borderId="0" applyNumberFormat="0" applyBorder="0" applyAlignment="0" applyProtection="0"/>
  </cellStyleXfs>
  <cellXfs count="20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7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56" fontId="3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31" fontId="3" fillId="0" borderId="10" xfId="0" applyNumberFormat="1" applyFont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11" fillId="0" borderId="0" xfId="0" applyFont="1" applyBorder="1" applyAlignment="1" applyProtection="1">
      <alignment horizontal="center" wrapText="1"/>
      <protection locked="0"/>
    </xf>
    <xf numFmtId="0" fontId="12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 applyProtection="1">
      <alignment horizontal="center" wrapText="1"/>
      <protection locked="0"/>
    </xf>
    <xf numFmtId="0" fontId="10" fillId="0" borderId="10" xfId="0" applyFont="1" applyBorder="1" applyAlignment="1" applyProtection="1">
      <alignment horizontal="center" wrapText="1"/>
      <protection locked="0"/>
    </xf>
    <xf numFmtId="0" fontId="13" fillId="0" borderId="0" xfId="0" applyFont="1" applyBorder="1" applyAlignment="1">
      <alignment horizontal="center" wrapText="1"/>
    </xf>
    <xf numFmtId="0" fontId="12" fillId="0" borderId="0" xfId="0" applyFont="1" applyBorder="1" applyAlignment="1" applyProtection="1">
      <alignment horizontal="center" wrapText="1"/>
      <protection locked="0"/>
    </xf>
    <xf numFmtId="0" fontId="11" fillId="0" borderId="0" xfId="0" applyFont="1" applyFill="1" applyBorder="1" applyAlignment="1" applyProtection="1">
      <alignment horizontal="center" wrapText="1"/>
      <protection locked="0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18" fillId="0" borderId="11" xfId="0" applyFont="1" applyBorder="1" applyAlignment="1">
      <alignment horizontal="center" wrapText="1"/>
    </xf>
    <xf numFmtId="0" fontId="18" fillId="0" borderId="12" xfId="0" applyFont="1" applyBorder="1" applyAlignment="1">
      <alignment horizontal="center" wrapText="1"/>
    </xf>
    <xf numFmtId="0" fontId="18" fillId="0" borderId="13" xfId="0" applyFont="1" applyBorder="1" applyAlignment="1">
      <alignment horizontal="center" wrapText="1"/>
    </xf>
    <xf numFmtId="31" fontId="18" fillId="0" borderId="0" xfId="0" applyNumberFormat="1" applyFont="1" applyBorder="1" applyAlignment="1">
      <alignment horizontal="center" wrapText="1"/>
    </xf>
    <xf numFmtId="31" fontId="18" fillId="0" borderId="0" xfId="0" applyNumberFormat="1" applyFont="1" applyAlignment="1">
      <alignment horizontal="center" wrapText="1"/>
    </xf>
    <xf numFmtId="0" fontId="18" fillId="0" borderId="0" xfId="0" applyFont="1" applyBorder="1" applyAlignment="1" applyProtection="1">
      <alignment horizontal="center" wrapText="1"/>
      <protection locked="0"/>
    </xf>
    <xf numFmtId="0" fontId="18" fillId="0" borderId="14" xfId="0" applyFont="1" applyBorder="1" applyAlignment="1">
      <alignment horizontal="center" wrapText="1"/>
    </xf>
    <xf numFmtId="0" fontId="18" fillId="0" borderId="15" xfId="0" applyFont="1" applyBorder="1" applyAlignment="1">
      <alignment horizontal="center" wrapText="1"/>
    </xf>
    <xf numFmtId="0" fontId="18" fillId="0" borderId="16" xfId="0" applyFont="1" applyBorder="1" applyAlignment="1">
      <alignment horizontal="center" wrapText="1"/>
    </xf>
    <xf numFmtId="0" fontId="18" fillId="0" borderId="17" xfId="0" applyFont="1" applyBorder="1" applyAlignment="1">
      <alignment horizontal="center" wrapText="1"/>
    </xf>
    <xf numFmtId="0" fontId="18" fillId="0" borderId="18" xfId="0" applyFont="1" applyBorder="1" applyAlignment="1">
      <alignment horizontal="center" wrapText="1"/>
    </xf>
    <xf numFmtId="0" fontId="18" fillId="0" borderId="10" xfId="0" applyFont="1" applyBorder="1" applyAlignment="1" applyProtection="1">
      <alignment horizontal="center" wrapText="1"/>
      <protection locked="0"/>
    </xf>
    <xf numFmtId="0" fontId="18" fillId="0" borderId="19" xfId="0" applyFont="1" applyBorder="1" applyAlignment="1" applyProtection="1">
      <alignment horizontal="center" wrapText="1"/>
      <protection locked="0"/>
    </xf>
    <xf numFmtId="0" fontId="18" fillId="0" borderId="2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181" fontId="20" fillId="0" borderId="21" xfId="0" applyNumberFormat="1" applyFont="1" applyBorder="1" applyAlignment="1">
      <alignment horizontal="center" wrapText="1"/>
    </xf>
    <xf numFmtId="181" fontId="20" fillId="0" borderId="22" xfId="0" applyNumberFormat="1" applyFont="1" applyBorder="1" applyAlignment="1">
      <alignment horizontal="center" wrapText="1"/>
    </xf>
    <xf numFmtId="181" fontId="20" fillId="0" borderId="23" xfId="0" applyNumberFormat="1" applyFont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0" fontId="18" fillId="32" borderId="19" xfId="0" applyFont="1" applyFill="1" applyBorder="1" applyAlignment="1" applyProtection="1">
      <alignment horizontal="center" wrapText="1"/>
      <protection locked="0"/>
    </xf>
    <xf numFmtId="0" fontId="18" fillId="0" borderId="24" xfId="0" applyFont="1" applyBorder="1" applyAlignment="1">
      <alignment horizontal="center" wrapText="1"/>
    </xf>
    <xf numFmtId="180" fontId="18" fillId="0" borderId="19" xfId="0" applyNumberFormat="1" applyFont="1" applyBorder="1" applyAlignment="1">
      <alignment horizontal="center" wrapText="1"/>
    </xf>
    <xf numFmtId="0" fontId="18" fillId="0" borderId="19" xfId="0" applyFont="1" applyBorder="1" applyAlignment="1">
      <alignment horizontal="center" wrapText="1"/>
    </xf>
    <xf numFmtId="0" fontId="18" fillId="32" borderId="19" xfId="0" applyFont="1" applyFill="1" applyBorder="1" applyAlignment="1" applyProtection="1">
      <alignment horizontal="center"/>
      <protection locked="0"/>
    </xf>
    <xf numFmtId="0" fontId="18" fillId="0" borderId="17" xfId="0" applyFont="1" applyBorder="1" applyAlignment="1" applyProtection="1">
      <alignment horizontal="center" wrapText="1"/>
      <protection locked="0"/>
    </xf>
    <xf numFmtId="0" fontId="18" fillId="0" borderId="0" xfId="0" applyFont="1" applyFill="1" applyBorder="1" applyAlignment="1">
      <alignment horizontal="center" wrapText="1"/>
    </xf>
    <xf numFmtId="31" fontId="18" fillId="0" borderId="0" xfId="0" applyNumberFormat="1" applyFont="1" applyBorder="1" applyAlignment="1" applyProtection="1">
      <alignment horizontal="center" wrapText="1"/>
      <protection locked="0"/>
    </xf>
    <xf numFmtId="186" fontId="18" fillId="0" borderId="0" xfId="0" applyNumberFormat="1" applyFont="1" applyFill="1" applyBorder="1" applyAlignment="1" applyProtection="1">
      <alignment horizontal="center" wrapText="1"/>
      <protection locked="0"/>
    </xf>
    <xf numFmtId="0" fontId="18" fillId="0" borderId="18" xfId="0" applyFont="1" applyBorder="1" applyAlignment="1" applyProtection="1">
      <alignment horizontal="center" wrapText="1"/>
      <protection locked="0"/>
    </xf>
    <xf numFmtId="0" fontId="18" fillId="0" borderId="0" xfId="0" applyFont="1" applyFill="1" applyBorder="1" applyAlignment="1" applyProtection="1">
      <alignment horizontal="center" wrapText="1"/>
      <protection locked="0"/>
    </xf>
    <xf numFmtId="0" fontId="18" fillId="0" borderId="25" xfId="0" applyFont="1" applyBorder="1" applyAlignment="1">
      <alignment horizontal="center" wrapText="1"/>
    </xf>
    <xf numFmtId="0" fontId="18" fillId="0" borderId="23" xfId="0" applyFont="1" applyBorder="1" applyAlignment="1" applyProtection="1">
      <alignment horizontal="center" wrapText="1"/>
      <protection locked="0"/>
    </xf>
    <xf numFmtId="0" fontId="17" fillId="32" borderId="26" xfId="0" applyFont="1" applyFill="1" applyBorder="1" applyAlignment="1">
      <alignment horizontal="center" wrapText="1"/>
    </xf>
    <xf numFmtId="0" fontId="18" fillId="32" borderId="22" xfId="0" applyFont="1" applyFill="1" applyBorder="1" applyAlignment="1" applyProtection="1">
      <alignment horizontal="center" wrapText="1"/>
      <protection locked="0"/>
    </xf>
    <xf numFmtId="0" fontId="18" fillId="32" borderId="23" xfId="0" applyFont="1" applyFill="1" applyBorder="1" applyAlignment="1" applyProtection="1">
      <alignment horizontal="center" wrapText="1"/>
      <protection locked="0"/>
    </xf>
    <xf numFmtId="0" fontId="18" fillId="0" borderId="27" xfId="0" applyFont="1" applyBorder="1" applyAlignment="1">
      <alignment horizontal="center" wrapText="1"/>
    </xf>
    <xf numFmtId="0" fontId="18" fillId="0" borderId="28" xfId="0" applyFont="1" applyBorder="1" applyAlignment="1">
      <alignment horizontal="center" wrapText="1"/>
    </xf>
    <xf numFmtId="0" fontId="18" fillId="0" borderId="28" xfId="0" applyFont="1" applyBorder="1" applyAlignment="1" applyProtection="1">
      <alignment horizontal="center" wrapText="1"/>
      <protection locked="0"/>
    </xf>
    <xf numFmtId="0" fontId="18" fillId="0" borderId="29" xfId="0" applyFont="1" applyBorder="1" applyAlignment="1" applyProtection="1">
      <alignment horizontal="center" wrapText="1"/>
      <protection locked="0"/>
    </xf>
    <xf numFmtId="0" fontId="18" fillId="0" borderId="16" xfId="0" applyFont="1" applyBorder="1" applyAlignment="1" applyProtection="1">
      <alignment horizontal="center" wrapText="1"/>
      <protection locked="0"/>
    </xf>
    <xf numFmtId="0" fontId="18" fillId="0" borderId="30" xfId="0" applyFont="1" applyBorder="1" applyAlignment="1" applyProtection="1">
      <alignment horizontal="center" wrapText="1"/>
      <protection locked="0"/>
    </xf>
    <xf numFmtId="0" fontId="18" fillId="0" borderId="31" xfId="0" applyFont="1" applyBorder="1" applyAlignment="1" applyProtection="1">
      <alignment horizontal="center" wrapText="1"/>
      <protection locked="0"/>
    </xf>
    <xf numFmtId="183" fontId="18" fillId="0" borderId="18" xfId="0" applyNumberFormat="1" applyFont="1" applyFill="1" applyBorder="1" applyAlignment="1" applyProtection="1">
      <alignment horizontal="center" wrapText="1"/>
      <protection locked="0"/>
    </xf>
    <xf numFmtId="183" fontId="18" fillId="0" borderId="18" xfId="0" applyNumberFormat="1" applyFont="1" applyBorder="1" applyAlignment="1" applyProtection="1">
      <alignment horizontal="center" wrapText="1"/>
      <protection locked="0"/>
    </xf>
    <xf numFmtId="0" fontId="18" fillId="0" borderId="32" xfId="0" applyFont="1" applyBorder="1" applyAlignment="1" applyProtection="1">
      <alignment horizontal="center" wrapText="1"/>
      <protection locked="0"/>
    </xf>
    <xf numFmtId="0" fontId="18" fillId="0" borderId="33" xfId="0" applyFont="1" applyBorder="1" applyAlignment="1" applyProtection="1">
      <alignment horizontal="center" wrapText="1"/>
      <protection locked="0"/>
    </xf>
    <xf numFmtId="0" fontId="18" fillId="0" borderId="34" xfId="0" applyFont="1" applyBorder="1" applyAlignment="1" applyProtection="1">
      <alignment horizontal="center" wrapText="1"/>
      <protection locked="0"/>
    </xf>
    <xf numFmtId="0" fontId="18" fillId="0" borderId="35" xfId="0" applyFont="1" applyBorder="1" applyAlignment="1" applyProtection="1">
      <alignment horizontal="center" wrapText="1"/>
      <protection locked="0"/>
    </xf>
    <xf numFmtId="0" fontId="18" fillId="0" borderId="36" xfId="0" applyFont="1" applyBorder="1" applyAlignment="1" applyProtection="1">
      <alignment horizontal="center" wrapText="1"/>
      <protection locked="0"/>
    </xf>
    <xf numFmtId="0" fontId="18" fillId="0" borderId="37" xfId="0" applyFont="1" applyBorder="1" applyAlignment="1">
      <alignment horizontal="center" wrapText="1"/>
    </xf>
    <xf numFmtId="0" fontId="18" fillId="0" borderId="37" xfId="0" applyFont="1" applyBorder="1" applyAlignment="1" applyProtection="1">
      <alignment horizontal="center" wrapText="1"/>
      <protection locked="0"/>
    </xf>
    <xf numFmtId="0" fontId="18" fillId="0" borderId="38" xfId="0" applyFont="1" applyFill="1" applyBorder="1" applyAlignment="1" applyProtection="1">
      <alignment horizontal="center" wrapText="1"/>
      <protection locked="0"/>
    </xf>
    <xf numFmtId="0" fontId="18" fillId="0" borderId="39" xfId="0" applyFont="1" applyBorder="1" applyAlignment="1" applyProtection="1">
      <alignment horizontal="center" wrapText="1"/>
      <protection locked="0"/>
    </xf>
    <xf numFmtId="0" fontId="10" fillId="0" borderId="40" xfId="0" applyFont="1" applyBorder="1" applyAlignment="1">
      <alignment horizontal="center" shrinkToFit="1"/>
    </xf>
    <xf numFmtId="31" fontId="10" fillId="0" borderId="41" xfId="0" applyNumberFormat="1" applyFont="1" applyBorder="1" applyAlignment="1" applyProtection="1">
      <alignment horizontal="center" shrinkToFit="1"/>
      <protection locked="0"/>
    </xf>
    <xf numFmtId="31" fontId="10" fillId="0" borderId="30" xfId="0" applyNumberFormat="1" applyFont="1" applyBorder="1" applyAlignment="1" applyProtection="1">
      <alignment horizontal="center" shrinkToFit="1"/>
      <protection locked="0"/>
    </xf>
    <xf numFmtId="31" fontId="10" fillId="0" borderId="31" xfId="0" applyNumberFormat="1" applyFont="1" applyBorder="1" applyAlignment="1" applyProtection="1">
      <alignment horizontal="center" shrinkToFit="1"/>
      <protection locked="0"/>
    </xf>
    <xf numFmtId="31" fontId="10" fillId="0" borderId="0" xfId="0" applyNumberFormat="1" applyFont="1" applyBorder="1" applyAlignment="1" applyProtection="1">
      <alignment horizontal="center" shrinkToFit="1"/>
      <protection locked="0"/>
    </xf>
    <xf numFmtId="0" fontId="10" fillId="0" borderId="20" xfId="0" applyFont="1" applyBorder="1" applyAlignment="1">
      <alignment horizontal="center" shrinkToFit="1"/>
    </xf>
    <xf numFmtId="0" fontId="10" fillId="0" borderId="25" xfId="0" applyFont="1" applyBorder="1" applyAlignment="1" applyProtection="1">
      <alignment horizontal="center" shrinkToFit="1"/>
      <protection locked="0"/>
    </xf>
    <xf numFmtId="0" fontId="10" fillId="0" borderId="10" xfId="0" applyFont="1" applyBorder="1" applyAlignment="1" applyProtection="1">
      <alignment horizontal="center" shrinkToFit="1"/>
      <protection locked="0"/>
    </xf>
    <xf numFmtId="0" fontId="10" fillId="0" borderId="0" xfId="0" applyFont="1" applyBorder="1" applyAlignment="1" applyProtection="1">
      <alignment horizontal="center" shrinkToFit="1"/>
      <protection locked="0"/>
    </xf>
    <xf numFmtId="0" fontId="18" fillId="0" borderId="42" xfId="0" applyFont="1" applyBorder="1" applyAlignment="1">
      <alignment horizontal="center" shrinkToFit="1"/>
    </xf>
    <xf numFmtId="0" fontId="18" fillId="0" borderId="15" xfId="0" applyFont="1" applyBorder="1" applyAlignment="1">
      <alignment horizontal="center" shrinkToFit="1"/>
    </xf>
    <xf numFmtId="0" fontId="18" fillId="0" borderId="16" xfId="0" applyFont="1" applyBorder="1" applyAlignment="1">
      <alignment horizontal="center" shrinkToFit="1"/>
    </xf>
    <xf numFmtId="0" fontId="10" fillId="0" borderId="43" xfId="0" applyFont="1" applyBorder="1" applyAlignment="1">
      <alignment horizontal="center" shrinkToFit="1"/>
    </xf>
    <xf numFmtId="31" fontId="10" fillId="0" borderId="0" xfId="0" applyNumberFormat="1" applyFont="1" applyAlignment="1">
      <alignment horizontal="center" wrapText="1"/>
    </xf>
    <xf numFmtId="181" fontId="18" fillId="0" borderId="23" xfId="0" applyNumberFormat="1" applyFont="1" applyBorder="1" applyAlignment="1">
      <alignment horizontal="center" shrinkToFit="1"/>
    </xf>
    <xf numFmtId="0" fontId="10" fillId="0" borderId="18" xfId="0" applyFont="1" applyBorder="1" applyAlignment="1">
      <alignment horizontal="center" wrapText="1"/>
    </xf>
    <xf numFmtId="0" fontId="10" fillId="0" borderId="19" xfId="0" applyFont="1" applyBorder="1" applyAlignment="1" applyProtection="1">
      <alignment horizontal="center" wrapText="1"/>
      <protection locked="0"/>
    </xf>
    <xf numFmtId="0" fontId="22" fillId="0" borderId="21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10" fillId="0" borderId="15" xfId="0" applyFont="1" applyBorder="1" applyAlignment="1">
      <alignment horizontal="center" wrapText="1"/>
    </xf>
    <xf numFmtId="0" fontId="10" fillId="0" borderId="17" xfId="0" applyFont="1" applyBorder="1" applyAlignment="1" applyProtection="1">
      <alignment horizontal="center" wrapText="1"/>
      <protection locked="0"/>
    </xf>
    <xf numFmtId="0" fontId="10" fillId="0" borderId="23" xfId="0" applyFont="1" applyBorder="1" applyAlignment="1" applyProtection="1">
      <alignment horizontal="center" wrapText="1"/>
      <protection locked="0"/>
    </xf>
    <xf numFmtId="0" fontId="18" fillId="0" borderId="43" xfId="0" applyFont="1" applyBorder="1" applyAlignment="1" applyProtection="1">
      <alignment horizontal="center" wrapText="1"/>
      <protection locked="0"/>
    </xf>
    <xf numFmtId="0" fontId="18" fillId="0" borderId="44" xfId="0" applyFont="1" applyBorder="1" applyAlignment="1" applyProtection="1">
      <alignment horizontal="center" wrapText="1"/>
      <protection locked="0"/>
    </xf>
    <xf numFmtId="0" fontId="21" fillId="0" borderId="43" xfId="0" applyFont="1" applyBorder="1" applyAlignment="1">
      <alignment horizontal="center" wrapText="1"/>
    </xf>
    <xf numFmtId="0" fontId="18" fillId="0" borderId="44" xfId="0" applyFont="1" applyFill="1" applyBorder="1" applyAlignment="1" applyProtection="1">
      <alignment horizontal="center" wrapText="1"/>
      <protection locked="0"/>
    </xf>
    <xf numFmtId="0" fontId="18" fillId="0" borderId="45" xfId="0" applyFont="1" applyBorder="1" applyAlignment="1" applyProtection="1">
      <alignment horizontal="center" wrapText="1"/>
      <protection locked="0"/>
    </xf>
    <xf numFmtId="0" fontId="18" fillId="0" borderId="46" xfId="0" applyFont="1" applyBorder="1" applyAlignment="1" applyProtection="1">
      <alignment horizontal="center" wrapText="1"/>
      <protection locked="0"/>
    </xf>
    <xf numFmtId="0" fontId="18" fillId="0" borderId="44" xfId="0" applyFont="1" applyBorder="1" applyAlignment="1" applyProtection="1">
      <alignment horizontal="center" shrinkToFit="1"/>
      <protection locked="0"/>
    </xf>
    <xf numFmtId="0" fontId="0" fillId="0" borderId="37" xfId="0" applyBorder="1" applyAlignment="1">
      <alignment horizontal="center" wrapText="1"/>
    </xf>
    <xf numFmtId="0" fontId="18" fillId="0" borderId="44" xfId="0" applyFont="1" applyFill="1" applyBorder="1" applyAlignment="1" applyProtection="1">
      <alignment horizontal="center" shrinkToFit="1"/>
      <protection locked="0"/>
    </xf>
    <xf numFmtId="183" fontId="21" fillId="32" borderId="44" xfId="0" applyNumberFormat="1" applyFont="1" applyFill="1" applyBorder="1" applyAlignment="1" applyProtection="1">
      <alignment horizontal="center" wrapText="1"/>
      <protection locked="0"/>
    </xf>
    <xf numFmtId="0" fontId="19" fillId="0" borderId="44" xfId="0" applyFont="1" applyBorder="1" applyAlignment="1" applyProtection="1">
      <alignment horizontal="center"/>
      <protection locked="0"/>
    </xf>
    <xf numFmtId="0" fontId="0" fillId="0" borderId="44" xfId="0" applyBorder="1" applyAlignment="1" applyProtection="1">
      <alignment horizontal="center"/>
      <protection locked="0"/>
    </xf>
    <xf numFmtId="0" fontId="0" fillId="0" borderId="36" xfId="0" applyBorder="1" applyAlignment="1" applyProtection="1">
      <alignment horizontal="center"/>
      <protection locked="0"/>
    </xf>
    <xf numFmtId="0" fontId="18" fillId="0" borderId="43" xfId="0" applyFont="1" applyBorder="1" applyAlignment="1" applyProtection="1">
      <alignment/>
      <protection locked="0"/>
    </xf>
    <xf numFmtId="0" fontId="18" fillId="0" borderId="44" xfId="0" applyFont="1" applyBorder="1" applyAlignment="1" applyProtection="1">
      <alignment/>
      <protection locked="0"/>
    </xf>
    <xf numFmtId="0" fontId="10" fillId="0" borderId="43" xfId="0" applyFont="1" applyBorder="1" applyAlignment="1" applyProtection="1">
      <alignment/>
      <protection locked="0"/>
    </xf>
    <xf numFmtId="0" fontId="18" fillId="0" borderId="0" xfId="0" applyFont="1" applyAlignment="1">
      <alignment horizontal="left"/>
    </xf>
    <xf numFmtId="0" fontId="18" fillId="0" borderId="47" xfId="0" applyFont="1" applyBorder="1" applyAlignment="1" applyProtection="1">
      <alignment horizontal="center" wrapText="1"/>
      <protection/>
    </xf>
    <xf numFmtId="0" fontId="18" fillId="0" borderId="48" xfId="0" applyFont="1" applyBorder="1" applyAlignment="1" applyProtection="1">
      <alignment horizontal="center" wrapText="1"/>
      <protection/>
    </xf>
    <xf numFmtId="0" fontId="18" fillId="0" borderId="18" xfId="0" applyFont="1" applyBorder="1" applyAlignment="1" applyProtection="1">
      <alignment horizontal="center" wrapText="1"/>
      <protection/>
    </xf>
    <xf numFmtId="0" fontId="18" fillId="0" borderId="21" xfId="0" applyFont="1" applyBorder="1" applyAlignment="1" applyProtection="1">
      <alignment horizontal="center" shrinkToFit="1"/>
      <protection/>
    </xf>
    <xf numFmtId="0" fontId="18" fillId="0" borderId="48" xfId="0" applyFont="1" applyBorder="1" applyAlignment="1" applyProtection="1">
      <alignment horizontal="center" shrinkToFit="1"/>
      <protection locked="0"/>
    </xf>
    <xf numFmtId="0" fontId="18" fillId="0" borderId="30" xfId="0" applyFont="1" applyBorder="1" applyAlignment="1" applyProtection="1">
      <alignment horizontal="center" shrinkToFit="1"/>
      <protection locked="0"/>
    </xf>
    <xf numFmtId="0" fontId="24" fillId="0" borderId="49" xfId="0" applyFont="1" applyBorder="1" applyAlignment="1" applyProtection="1">
      <alignment horizontal="center" wrapText="1"/>
      <protection locked="0"/>
    </xf>
    <xf numFmtId="0" fontId="10" fillId="0" borderId="18" xfId="0" applyFont="1" applyBorder="1" applyAlignment="1" applyProtection="1">
      <alignment horizontal="center" wrapText="1"/>
      <protection locked="0"/>
    </xf>
    <xf numFmtId="0" fontId="19" fillId="0" borderId="44" xfId="0" applyFont="1" applyBorder="1" applyAlignment="1" applyProtection="1">
      <alignment/>
      <protection locked="0"/>
    </xf>
    <xf numFmtId="0" fontId="19" fillId="0" borderId="36" xfId="0" applyFont="1" applyBorder="1" applyAlignment="1" applyProtection="1">
      <alignment/>
      <protection locked="0"/>
    </xf>
    <xf numFmtId="0" fontId="18" fillId="0" borderId="38" xfId="0" applyFont="1" applyBorder="1" applyAlignment="1" applyProtection="1">
      <alignment horizontal="center" wrapText="1"/>
      <protection locked="0"/>
    </xf>
    <xf numFmtId="0" fontId="18" fillId="0" borderId="50" xfId="0" applyFont="1" applyBorder="1" applyAlignment="1" applyProtection="1">
      <alignment horizontal="center" wrapText="1"/>
      <protection locked="0"/>
    </xf>
    <xf numFmtId="0" fontId="17" fillId="0" borderId="15" xfId="0" applyFont="1" applyFill="1" applyBorder="1" applyAlignment="1" applyProtection="1">
      <alignment horizontal="center" wrapText="1"/>
      <protection locked="0"/>
    </xf>
    <xf numFmtId="0" fontId="19" fillId="0" borderId="18" xfId="0" applyFont="1" applyFill="1" applyBorder="1" applyAlignment="1" applyProtection="1">
      <alignment/>
      <protection locked="0"/>
    </xf>
    <xf numFmtId="0" fontId="18" fillId="0" borderId="10" xfId="0" applyFont="1" applyBorder="1" applyAlignment="1" applyProtection="1">
      <alignment horizontal="center" wrapText="1"/>
      <protection/>
    </xf>
    <xf numFmtId="0" fontId="10" fillId="0" borderId="18" xfId="0" applyFont="1" applyBorder="1" applyAlignment="1" applyProtection="1">
      <alignment horizontal="center" wrapText="1"/>
      <protection/>
    </xf>
    <xf numFmtId="0" fontId="18" fillId="0" borderId="18" xfId="0" applyFont="1" applyBorder="1" applyAlignment="1" applyProtection="1">
      <alignment horizontal="center"/>
      <protection/>
    </xf>
    <xf numFmtId="0" fontId="18" fillId="0" borderId="10" xfId="0" applyFont="1" applyBorder="1" applyAlignment="1" applyProtection="1">
      <alignment horizontal="center"/>
      <protection/>
    </xf>
    <xf numFmtId="0" fontId="18" fillId="0" borderId="22" xfId="0" applyFont="1" applyBorder="1" applyAlignment="1" applyProtection="1">
      <alignment horizontal="center" shrinkToFit="1"/>
      <protection/>
    </xf>
    <xf numFmtId="0" fontId="18" fillId="32" borderId="51" xfId="0" applyFont="1" applyFill="1" applyBorder="1" applyAlignment="1" applyProtection="1">
      <alignment horizontal="center"/>
      <protection locked="0"/>
    </xf>
    <xf numFmtId="0" fontId="0" fillId="0" borderId="36" xfId="0" applyBorder="1" applyAlignment="1" applyProtection="1">
      <alignment horizontal="center" wrapText="1"/>
      <protection locked="0"/>
    </xf>
    <xf numFmtId="186" fontId="10" fillId="0" borderId="10" xfId="0" applyNumberFormat="1" applyFont="1" applyBorder="1" applyAlignment="1" applyProtection="1">
      <alignment horizontal="center" shrinkToFit="1"/>
      <protection locked="0"/>
    </xf>
    <xf numFmtId="186" fontId="10" fillId="0" borderId="19" xfId="0" applyNumberFormat="1" applyFont="1" applyBorder="1" applyAlignment="1" applyProtection="1">
      <alignment horizontal="center" shrinkToFit="1"/>
      <protection locked="0"/>
    </xf>
    <xf numFmtId="0" fontId="18" fillId="0" borderId="46" xfId="0" applyFont="1" applyBorder="1" applyAlignment="1" applyProtection="1">
      <alignment/>
      <protection locked="0"/>
    </xf>
    <xf numFmtId="0" fontId="13" fillId="0" borderId="33" xfId="0" applyFont="1" applyBorder="1" applyAlignment="1" applyProtection="1">
      <alignment horizontal="center" vertical="center"/>
      <protection locked="0"/>
    </xf>
    <xf numFmtId="0" fontId="13" fillId="0" borderId="52" xfId="0" applyFont="1" applyBorder="1" applyAlignment="1" applyProtection="1">
      <alignment horizontal="center" vertical="center"/>
      <protection locked="0"/>
    </xf>
    <xf numFmtId="0" fontId="18" fillId="0" borderId="43" xfId="0" applyFont="1" applyBorder="1" applyAlignment="1" applyProtection="1">
      <alignment horizontal="left"/>
      <protection locked="0"/>
    </xf>
    <xf numFmtId="0" fontId="10" fillId="0" borderId="44" xfId="0" applyFont="1" applyBorder="1" applyAlignment="1" applyProtection="1">
      <alignment horizontal="left"/>
      <protection locked="0"/>
    </xf>
    <xf numFmtId="0" fontId="0" fillId="0" borderId="53" xfId="0" applyBorder="1" applyAlignment="1" applyProtection="1">
      <alignment horizontal="center"/>
      <protection locked="0"/>
    </xf>
    <xf numFmtId="0" fontId="18" fillId="0" borderId="10" xfId="0" applyFont="1" applyBorder="1" applyAlignment="1" applyProtection="1">
      <alignment horizontal="center"/>
      <protection locked="0"/>
    </xf>
    <xf numFmtId="0" fontId="18" fillId="0" borderId="19" xfId="0" applyFont="1" applyBorder="1" applyAlignment="1" applyProtection="1">
      <alignment horizontal="center"/>
      <protection locked="0"/>
    </xf>
    <xf numFmtId="0" fontId="18" fillId="32" borderId="22" xfId="0" applyFont="1" applyFill="1" applyBorder="1" applyAlignment="1" applyProtection="1">
      <alignment horizontal="center"/>
      <protection locked="0"/>
    </xf>
    <xf numFmtId="0" fontId="18" fillId="32" borderId="23" xfId="0" applyFont="1" applyFill="1" applyBorder="1" applyAlignment="1" applyProtection="1">
      <alignment horizontal="center"/>
      <protection locked="0"/>
    </xf>
    <xf numFmtId="31" fontId="10" fillId="0" borderId="15" xfId="0" applyNumberFormat="1" applyFont="1" applyBorder="1" applyAlignment="1" applyProtection="1">
      <alignment horizontal="center" shrinkToFit="1"/>
      <protection locked="0"/>
    </xf>
    <xf numFmtId="0" fontId="10" fillId="0" borderId="18" xfId="0" applyFont="1" applyBorder="1" applyAlignment="1" applyProtection="1">
      <alignment horizontal="center" shrinkToFit="1"/>
      <protection locked="0"/>
    </xf>
    <xf numFmtId="0" fontId="18" fillId="0" borderId="18" xfId="0" applyFont="1" applyBorder="1" applyAlignment="1">
      <alignment horizontal="center"/>
    </xf>
    <xf numFmtId="0" fontId="17" fillId="32" borderId="21" xfId="0" applyFont="1" applyFill="1" applyBorder="1" applyAlignment="1">
      <alignment horizontal="center"/>
    </xf>
    <xf numFmtId="0" fontId="14" fillId="0" borderId="0" xfId="0" applyFont="1" applyAlignment="1">
      <alignment horizontal="left"/>
    </xf>
    <xf numFmtId="0" fontId="0" fillId="0" borderId="0" xfId="0" applyAlignment="1">
      <alignment horizontal="left"/>
    </xf>
    <xf numFmtId="0" fontId="18" fillId="0" borderId="16" xfId="0" applyFont="1" applyBorder="1" applyAlignment="1" applyProtection="1">
      <alignment horizontal="center" shrinkToFit="1"/>
      <protection locked="0"/>
    </xf>
    <xf numFmtId="0" fontId="18" fillId="0" borderId="49" xfId="0" applyFont="1" applyBorder="1" applyAlignment="1" applyProtection="1">
      <alignment horizontal="center"/>
      <protection locked="0"/>
    </xf>
    <xf numFmtId="0" fontId="19" fillId="0" borderId="29" xfId="0" applyFont="1" applyBorder="1" applyAlignment="1" applyProtection="1">
      <alignment horizontal="center"/>
      <protection locked="0"/>
    </xf>
    <xf numFmtId="0" fontId="18" fillId="0" borderId="54" xfId="0" applyFont="1" applyBorder="1" applyAlignment="1" applyProtection="1">
      <alignment horizontal="center" wrapText="1"/>
      <protection locked="0"/>
    </xf>
    <xf numFmtId="0" fontId="10" fillId="0" borderId="23" xfId="0" applyNumberFormat="1" applyFont="1" applyBorder="1" applyAlignment="1" applyProtection="1">
      <alignment horizontal="center" shrinkToFit="1"/>
      <protection locked="0"/>
    </xf>
    <xf numFmtId="0" fontId="18" fillId="0" borderId="18" xfId="0" applyFont="1" applyBorder="1" applyAlignment="1" applyProtection="1">
      <alignment horizontal="center" vertical="center" wrapText="1"/>
      <protection/>
    </xf>
    <xf numFmtId="0" fontId="18" fillId="0" borderId="55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18" fillId="0" borderId="56" xfId="0" applyFont="1" applyBorder="1" applyAlignment="1">
      <alignment horizontal="center" wrapText="1"/>
    </xf>
    <xf numFmtId="0" fontId="18" fillId="0" borderId="14" xfId="0" applyFont="1" applyBorder="1" applyAlignment="1">
      <alignment horizontal="center" wrapText="1"/>
    </xf>
    <xf numFmtId="0" fontId="18" fillId="0" borderId="57" xfId="0" applyFont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18" fillId="0" borderId="56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31" fontId="18" fillId="0" borderId="59" xfId="0" applyNumberFormat="1" applyFont="1" applyBorder="1" applyAlignment="1" applyProtection="1">
      <alignment horizontal="center"/>
      <protection locked="0"/>
    </xf>
    <xf numFmtId="0" fontId="0" fillId="0" borderId="60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18" fillId="0" borderId="43" xfId="0" applyFont="1" applyBorder="1" applyAlignment="1" applyProtection="1">
      <alignment horizontal="center"/>
      <protection locked="0"/>
    </xf>
    <xf numFmtId="0" fontId="0" fillId="0" borderId="44" xfId="0" applyBorder="1" applyAlignment="1" applyProtection="1">
      <alignment horizontal="center"/>
      <protection locked="0"/>
    </xf>
    <xf numFmtId="0" fontId="0" fillId="0" borderId="36" xfId="0" applyBorder="1" applyAlignment="1" applyProtection="1">
      <alignment horizontal="center"/>
      <protection locked="0"/>
    </xf>
    <xf numFmtId="0" fontId="18" fillId="0" borderId="43" xfId="0" applyFont="1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/>
      <protection locked="0"/>
    </xf>
    <xf numFmtId="0" fontId="18" fillId="0" borderId="35" xfId="0" applyFont="1" applyBorder="1" applyAlignment="1" applyProtection="1">
      <alignment horizontal="center" wrapText="1"/>
      <protection/>
    </xf>
    <xf numFmtId="0" fontId="0" fillId="0" borderId="25" xfId="0" applyBorder="1" applyAlignment="1" applyProtection="1">
      <alignment horizontal="center" wrapText="1"/>
      <protection/>
    </xf>
    <xf numFmtId="0" fontId="0" fillId="0" borderId="60" xfId="0" applyBorder="1" applyAlignment="1">
      <alignment horizontal="center" wrapText="1"/>
    </xf>
    <xf numFmtId="0" fontId="18" fillId="0" borderId="61" xfId="0" applyFont="1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18" fillId="0" borderId="55" xfId="0" applyFont="1" applyBorder="1" applyAlignment="1" applyProtection="1">
      <alignment horizontal="center"/>
      <protection locked="0"/>
    </xf>
    <xf numFmtId="0" fontId="0" fillId="0" borderId="60" xfId="0" applyBorder="1" applyAlignment="1">
      <alignment horizontal="center"/>
    </xf>
    <xf numFmtId="0" fontId="0" fillId="0" borderId="12" xfId="0" applyBorder="1" applyAlignment="1">
      <alignment horizontal="center"/>
    </xf>
    <xf numFmtId="31" fontId="18" fillId="0" borderId="63" xfId="0" applyNumberFormat="1" applyFont="1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31" fontId="18" fillId="0" borderId="58" xfId="0" applyNumberFormat="1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13" fillId="0" borderId="55" xfId="0" applyFont="1" applyBorder="1" applyAlignment="1">
      <alignment horizontal="center"/>
    </xf>
    <xf numFmtId="0" fontId="13" fillId="0" borderId="6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8" fillId="0" borderId="60" xfId="0" applyFont="1" applyBorder="1" applyAlignment="1">
      <alignment horizontal="center" wrapText="1"/>
    </xf>
    <xf numFmtId="0" fontId="18" fillId="0" borderId="12" xfId="0" applyFont="1" applyBorder="1" applyAlignment="1">
      <alignment horizontal="center" wrapText="1"/>
    </xf>
    <xf numFmtId="0" fontId="18" fillId="0" borderId="55" xfId="0" applyFont="1" applyBorder="1" applyAlignment="1">
      <alignment horizontal="center"/>
    </xf>
    <xf numFmtId="0" fontId="18" fillId="0" borderId="14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"/>
  <sheetViews>
    <sheetView tabSelected="1" zoomScale="85" zoomScaleNormal="85" zoomScalePageLayoutView="0" workbookViewId="0" topLeftCell="A1">
      <selection activeCell="J12" sqref="J12"/>
    </sheetView>
  </sheetViews>
  <sheetFormatPr defaultColWidth="9.00390625" defaultRowHeight="13.5"/>
  <cols>
    <col min="1" max="1" width="2.50390625" style="17" customWidth="1"/>
    <col min="2" max="2" width="5.50390625" style="17" customWidth="1"/>
    <col min="3" max="3" width="13.625" style="17" customWidth="1"/>
    <col min="4" max="4" width="22.875" style="15" customWidth="1"/>
    <col min="5" max="5" width="9.125" style="15" customWidth="1"/>
    <col min="6" max="6" width="10.625" style="15" customWidth="1"/>
    <col min="7" max="7" width="6.75390625" style="15" customWidth="1"/>
    <col min="8" max="8" width="4.875" style="15" customWidth="1"/>
    <col min="9" max="9" width="10.625" style="15" customWidth="1"/>
    <col min="10" max="17" width="10.625" style="16" customWidth="1"/>
    <col min="18" max="18" width="8.75390625" style="16" customWidth="1"/>
    <col min="19" max="19" width="8.875" style="16" customWidth="1"/>
    <col min="20" max="20" width="8.00390625" style="16" customWidth="1"/>
    <col min="21" max="21" width="6.00390625" style="16" customWidth="1"/>
    <col min="22" max="22" width="8.875" style="16" customWidth="1"/>
    <col min="23" max="16384" width="9.00390625" style="17" customWidth="1"/>
  </cols>
  <sheetData>
    <row r="1" spans="2:10" s="25" customFormat="1" ht="29.25" customHeight="1" thickBot="1">
      <c r="B1" s="157" t="s">
        <v>107</v>
      </c>
      <c r="C1" s="158"/>
      <c r="D1" s="158"/>
      <c r="E1" s="158"/>
      <c r="F1" s="158"/>
      <c r="G1" s="158"/>
      <c r="H1" s="158"/>
      <c r="I1" s="158"/>
      <c r="J1" s="158"/>
    </row>
    <row r="2" spans="2:18" s="27" customFormat="1" ht="18" customHeight="1" thickBot="1">
      <c r="B2" s="26"/>
      <c r="H2" s="42"/>
      <c r="I2" s="42"/>
      <c r="J2" s="42"/>
      <c r="K2" s="42"/>
      <c r="L2" s="42"/>
      <c r="M2" s="42"/>
      <c r="N2" s="42"/>
      <c r="P2" s="165" t="s">
        <v>16</v>
      </c>
      <c r="Q2" s="185"/>
      <c r="R2" s="166"/>
    </row>
    <row r="3" spans="3:18" s="27" customFormat="1" ht="18" thickBot="1">
      <c r="C3" s="120" t="s">
        <v>29</v>
      </c>
      <c r="D3" s="175"/>
      <c r="E3" s="176"/>
      <c r="F3" s="177"/>
      <c r="G3" s="31"/>
      <c r="H3" s="77"/>
      <c r="I3" s="110"/>
      <c r="J3" s="200" t="s">
        <v>15</v>
      </c>
      <c r="K3" s="190"/>
      <c r="L3" s="195" t="s">
        <v>82</v>
      </c>
      <c r="M3" s="196"/>
      <c r="N3" s="197"/>
      <c r="P3" s="121" t="s">
        <v>17</v>
      </c>
      <c r="Q3" s="159"/>
      <c r="R3" s="139"/>
    </row>
    <row r="4" spans="3:18" s="27" customFormat="1" ht="18" thickBot="1">
      <c r="C4" s="121"/>
      <c r="D4" s="160"/>
      <c r="E4" s="161"/>
      <c r="F4" s="162"/>
      <c r="G4" s="33"/>
      <c r="H4" s="165" t="s">
        <v>14</v>
      </c>
      <c r="I4" s="166"/>
      <c r="J4" s="30" t="s">
        <v>56</v>
      </c>
      <c r="K4" s="29" t="s">
        <v>57</v>
      </c>
      <c r="L4" s="165" t="s">
        <v>58</v>
      </c>
      <c r="M4" s="185"/>
      <c r="N4" s="166"/>
      <c r="P4" s="183" t="s">
        <v>59</v>
      </c>
      <c r="Q4" s="184"/>
      <c r="R4" s="140"/>
    </row>
    <row r="5" spans="3:18" s="27" customFormat="1" ht="17.25">
      <c r="C5" s="122" t="s">
        <v>0</v>
      </c>
      <c r="D5" s="178"/>
      <c r="E5" s="179"/>
      <c r="F5" s="180"/>
      <c r="G5" s="42"/>
      <c r="H5" s="171" t="s">
        <v>92</v>
      </c>
      <c r="I5" s="172"/>
      <c r="J5" s="201">
        <v>1</v>
      </c>
      <c r="K5" s="186">
        <v>60</v>
      </c>
      <c r="L5" s="35">
        <v>60</v>
      </c>
      <c r="M5" s="36">
        <v>50</v>
      </c>
      <c r="N5" s="37">
        <v>40</v>
      </c>
      <c r="P5" s="122" t="s">
        <v>18</v>
      </c>
      <c r="Q5" s="134" t="s">
        <v>60</v>
      </c>
      <c r="R5" s="47"/>
    </row>
    <row r="6" spans="3:18" s="27" customFormat="1" ht="18" thickBot="1">
      <c r="C6" s="122" t="s">
        <v>95</v>
      </c>
      <c r="D6" s="178"/>
      <c r="E6" s="179"/>
      <c r="F6" s="180"/>
      <c r="G6" s="42"/>
      <c r="H6" s="173"/>
      <c r="I6" s="174"/>
      <c r="J6" s="174"/>
      <c r="K6" s="187"/>
      <c r="L6" s="43">
        <f>R7*L5</f>
        <v>0</v>
      </c>
      <c r="M6" s="44">
        <f>R7*M5</f>
        <v>0</v>
      </c>
      <c r="N6" s="45">
        <f>R7*N5</f>
        <v>0</v>
      </c>
      <c r="P6" s="122" t="s">
        <v>19</v>
      </c>
      <c r="Q6" s="134" t="s">
        <v>61</v>
      </c>
      <c r="R6" s="47"/>
    </row>
    <row r="7" spans="3:18" s="27" customFormat="1" ht="18" thickBot="1">
      <c r="C7" s="164" t="s">
        <v>4</v>
      </c>
      <c r="D7" s="181"/>
      <c r="E7" s="179"/>
      <c r="F7" s="180"/>
      <c r="G7" s="42"/>
      <c r="H7" s="167"/>
      <c r="I7" s="168"/>
      <c r="J7" s="34"/>
      <c r="K7" s="34"/>
      <c r="L7" s="165" t="s">
        <v>62</v>
      </c>
      <c r="M7" s="198"/>
      <c r="N7" s="199"/>
      <c r="P7" s="135" t="s">
        <v>20</v>
      </c>
      <c r="Q7" s="134" t="s">
        <v>63</v>
      </c>
      <c r="R7" s="49">
        <f>POWER(R6,0.425)*POWER(R5,0.725)*71.84/10000</f>
        <v>0</v>
      </c>
    </row>
    <row r="8" spans="3:18" s="27" customFormat="1" ht="17.25">
      <c r="C8" s="164"/>
      <c r="D8" s="182"/>
      <c r="E8" s="179"/>
      <c r="F8" s="180"/>
      <c r="G8" s="42"/>
      <c r="H8" s="169" t="s">
        <v>83</v>
      </c>
      <c r="I8" s="170"/>
      <c r="J8" s="48">
        <v>1</v>
      </c>
      <c r="K8" s="48">
        <v>120</v>
      </c>
      <c r="L8" s="38">
        <v>60</v>
      </c>
      <c r="M8" s="46">
        <v>50</v>
      </c>
      <c r="N8" s="50">
        <v>40</v>
      </c>
      <c r="P8" s="136" t="s">
        <v>64</v>
      </c>
      <c r="Q8" s="137" t="s">
        <v>65</v>
      </c>
      <c r="R8" s="51"/>
    </row>
    <row r="9" spans="2:18" s="27" customFormat="1" ht="19.5" customHeight="1" thickBot="1">
      <c r="B9" s="119"/>
      <c r="C9" s="123" t="s">
        <v>24</v>
      </c>
      <c r="D9" s="191"/>
      <c r="E9" s="192"/>
      <c r="F9" s="163"/>
      <c r="G9" s="42"/>
      <c r="H9" s="193"/>
      <c r="I9" s="194"/>
      <c r="J9" s="28"/>
      <c r="K9" s="28"/>
      <c r="L9" s="43">
        <f>R7*L8</f>
        <v>0</v>
      </c>
      <c r="M9" s="44">
        <f>R7*M8</f>
        <v>0</v>
      </c>
      <c r="N9" s="45">
        <f>R7*N8</f>
        <v>0</v>
      </c>
      <c r="P9" s="123" t="s">
        <v>51</v>
      </c>
      <c r="Q9" s="138" t="s">
        <v>52</v>
      </c>
      <c r="R9" s="95" t="e">
        <f>((98-0.8*(R3-20))/R8)*R7*0.9/1.73</f>
        <v>#DIV/0!</v>
      </c>
    </row>
    <row r="10" spans="4:17" s="27" customFormat="1" ht="15" customHeight="1" thickBot="1">
      <c r="D10" s="32"/>
      <c r="E10" s="32"/>
      <c r="F10" s="32"/>
      <c r="G10" s="32"/>
      <c r="H10" s="32"/>
      <c r="I10" s="94"/>
      <c r="K10" s="13" t="s">
        <v>71</v>
      </c>
      <c r="Q10" s="42"/>
    </row>
    <row r="11" spans="3:22" s="27" customFormat="1" ht="15" customHeight="1" thickBot="1">
      <c r="C11" s="100" t="s">
        <v>1</v>
      </c>
      <c r="D11" s="101" t="s">
        <v>8</v>
      </c>
      <c r="E11" s="33"/>
      <c r="I11" s="99" t="s">
        <v>10</v>
      </c>
      <c r="J11" s="188">
        <v>1</v>
      </c>
      <c r="K11" s="189"/>
      <c r="L11" s="189"/>
      <c r="M11" s="189"/>
      <c r="N11" s="148"/>
      <c r="O11" s="188">
        <f>J11+1</f>
        <v>2</v>
      </c>
      <c r="P11" s="189"/>
      <c r="Q11" s="189"/>
      <c r="R11" s="190"/>
      <c r="S11" s="53"/>
      <c r="T11" s="53"/>
      <c r="U11" s="53"/>
      <c r="V11" s="53"/>
    </row>
    <row r="12" spans="3:22" s="27" customFormat="1" ht="21" customHeight="1">
      <c r="C12" s="96" t="s">
        <v>2</v>
      </c>
      <c r="D12" s="97"/>
      <c r="E12" s="33"/>
      <c r="F12" s="54"/>
      <c r="I12" s="81" t="s">
        <v>11</v>
      </c>
      <c r="J12" s="82">
        <v>43831</v>
      </c>
      <c r="K12" s="83">
        <f>J12+1</f>
        <v>43832</v>
      </c>
      <c r="L12" s="83">
        <f>J12+2</f>
        <v>43833</v>
      </c>
      <c r="M12" s="84">
        <f>J12+3</f>
        <v>43834</v>
      </c>
      <c r="N12" s="85"/>
      <c r="O12" s="153">
        <f>J12+28</f>
        <v>43859</v>
      </c>
      <c r="P12" s="83">
        <f>O12+1</f>
        <v>43860</v>
      </c>
      <c r="Q12" s="83">
        <f>O12+2</f>
        <v>43861</v>
      </c>
      <c r="R12" s="84">
        <f>O12+3</f>
        <v>43862</v>
      </c>
      <c r="S12" s="55"/>
      <c r="T12" s="55"/>
      <c r="U12" s="55"/>
      <c r="V12" s="53"/>
    </row>
    <row r="13" spans="3:22" s="27" customFormat="1" ht="15" customHeight="1">
      <c r="C13" s="96" t="s">
        <v>72</v>
      </c>
      <c r="D13" s="97" t="s">
        <v>73</v>
      </c>
      <c r="E13" s="33"/>
      <c r="I13" s="86" t="s">
        <v>12</v>
      </c>
      <c r="J13" s="87"/>
      <c r="K13" s="141"/>
      <c r="L13" s="141"/>
      <c r="M13" s="142"/>
      <c r="N13" s="89"/>
      <c r="O13" s="154"/>
      <c r="P13" s="141"/>
      <c r="Q13" s="141"/>
      <c r="R13" s="142"/>
      <c r="S13" s="57"/>
      <c r="T13" s="57"/>
      <c r="U13" s="57"/>
      <c r="V13" s="57"/>
    </row>
    <row r="14" spans="3:22" s="27" customFormat="1" ht="15" customHeight="1">
      <c r="C14" s="96" t="s">
        <v>3</v>
      </c>
      <c r="D14" s="97" t="s">
        <v>66</v>
      </c>
      <c r="E14" s="33"/>
      <c r="I14" s="41" t="s">
        <v>21</v>
      </c>
      <c r="J14" s="58"/>
      <c r="K14" s="39"/>
      <c r="L14" s="39"/>
      <c r="M14" s="40"/>
      <c r="N14" s="33"/>
      <c r="O14" s="155"/>
      <c r="P14" s="149"/>
      <c r="Q14" s="149"/>
      <c r="R14" s="150"/>
      <c r="S14" s="57"/>
      <c r="T14" s="57"/>
      <c r="U14" s="57"/>
      <c r="V14" s="53"/>
    </row>
    <row r="15" spans="3:22" s="27" customFormat="1" ht="16.5" customHeight="1" thickBot="1">
      <c r="C15" s="98" t="s">
        <v>74</v>
      </c>
      <c r="D15" s="102"/>
      <c r="E15" s="33"/>
      <c r="I15" s="41" t="s">
        <v>13</v>
      </c>
      <c r="J15" s="58"/>
      <c r="K15" s="39"/>
      <c r="L15" s="39"/>
      <c r="M15" s="40"/>
      <c r="N15" s="33"/>
      <c r="O15" s="155"/>
      <c r="P15" s="149"/>
      <c r="Q15" s="149"/>
      <c r="R15" s="150"/>
      <c r="S15" s="57"/>
      <c r="T15" s="57"/>
      <c r="U15" s="57"/>
      <c r="V15" s="53"/>
    </row>
    <row r="16" spans="9:22" s="27" customFormat="1" ht="24.75" customHeight="1" thickBot="1">
      <c r="I16" s="90" t="s">
        <v>5</v>
      </c>
      <c r="J16" s="60"/>
      <c r="K16" s="61"/>
      <c r="L16" s="61"/>
      <c r="M16" s="62"/>
      <c r="N16" s="57"/>
      <c r="O16" s="156"/>
      <c r="P16" s="151"/>
      <c r="Q16" s="151"/>
      <c r="R16" s="152"/>
      <c r="S16" s="57"/>
      <c r="T16" s="57"/>
      <c r="U16" s="57"/>
      <c r="V16" s="53"/>
    </row>
    <row r="17" spans="2:22" s="27" customFormat="1" ht="19.5" customHeight="1">
      <c r="B17" s="91" t="s">
        <v>6</v>
      </c>
      <c r="C17" s="92" t="s">
        <v>7</v>
      </c>
      <c r="D17" s="63" t="s">
        <v>70</v>
      </c>
      <c r="E17" s="64"/>
      <c r="F17" s="65"/>
      <c r="G17" s="65"/>
      <c r="H17" s="65"/>
      <c r="I17" s="66"/>
      <c r="J17" s="132"/>
      <c r="K17" s="67"/>
      <c r="L17" s="67"/>
      <c r="M17" s="52"/>
      <c r="N17" s="33"/>
      <c r="O17" s="132"/>
      <c r="P17" s="67"/>
      <c r="Q17" s="67"/>
      <c r="R17" s="52"/>
      <c r="S17" s="57"/>
      <c r="T17" s="57"/>
      <c r="U17" s="57"/>
      <c r="V17" s="53"/>
    </row>
    <row r="18" spans="2:22" s="27" customFormat="1" ht="19.5" customHeight="1">
      <c r="B18" s="124"/>
      <c r="C18" s="125"/>
      <c r="D18" s="126"/>
      <c r="E18" s="66"/>
      <c r="F18" s="66"/>
      <c r="G18" s="66"/>
      <c r="H18" s="66"/>
      <c r="I18" s="66"/>
      <c r="J18" s="133"/>
      <c r="K18" s="68"/>
      <c r="L18" s="68"/>
      <c r="M18" s="69"/>
      <c r="N18" s="33"/>
      <c r="O18" s="133"/>
      <c r="P18" s="68"/>
      <c r="Q18" s="68"/>
      <c r="R18" s="69"/>
      <c r="S18" s="57"/>
      <c r="T18" s="57"/>
      <c r="U18" s="57"/>
      <c r="V18" s="53"/>
    </row>
    <row r="19" spans="2:22" s="27" customFormat="1" ht="19.5" customHeight="1">
      <c r="B19" s="127" t="s">
        <v>96</v>
      </c>
      <c r="C19" s="88" t="s">
        <v>69</v>
      </c>
      <c r="D19" s="103" t="s">
        <v>108</v>
      </c>
      <c r="E19" s="104"/>
      <c r="F19" s="104"/>
      <c r="G19" s="104"/>
      <c r="H19" s="104"/>
      <c r="I19" s="104"/>
      <c r="J19" s="56" t="s">
        <v>76</v>
      </c>
      <c r="K19" s="39"/>
      <c r="L19" s="39" t="s">
        <v>76</v>
      </c>
      <c r="M19" s="40"/>
      <c r="N19" s="33"/>
      <c r="O19" s="56" t="s">
        <v>67</v>
      </c>
      <c r="P19" s="39"/>
      <c r="Q19" s="39" t="s">
        <v>67</v>
      </c>
      <c r="R19" s="40"/>
      <c r="S19" s="57"/>
      <c r="T19" s="57"/>
      <c r="U19" s="57"/>
      <c r="V19" s="53"/>
    </row>
    <row r="20" spans="2:22" s="27" customFormat="1" ht="19.5" customHeight="1">
      <c r="B20" s="127" t="s">
        <v>97</v>
      </c>
      <c r="C20" s="88" t="s">
        <v>75</v>
      </c>
      <c r="D20" s="116" t="s">
        <v>85</v>
      </c>
      <c r="E20" s="104"/>
      <c r="F20" s="104"/>
      <c r="G20" s="104"/>
      <c r="H20" s="104"/>
      <c r="I20" s="104"/>
      <c r="J20" s="70" t="s">
        <v>77</v>
      </c>
      <c r="K20" s="39" t="s">
        <v>77</v>
      </c>
      <c r="L20" s="39" t="s">
        <v>77</v>
      </c>
      <c r="M20" s="40"/>
      <c r="N20" s="33"/>
      <c r="O20" s="70" t="s">
        <v>67</v>
      </c>
      <c r="P20" s="39" t="s">
        <v>67</v>
      </c>
      <c r="Q20" s="39" t="s">
        <v>67</v>
      </c>
      <c r="R20" s="40"/>
      <c r="S20" s="57"/>
      <c r="T20" s="57"/>
      <c r="U20" s="57"/>
      <c r="V20" s="53"/>
    </row>
    <row r="21" spans="2:22" s="27" customFormat="1" ht="19.5" customHeight="1">
      <c r="B21" s="127"/>
      <c r="C21" s="88" t="s">
        <v>54</v>
      </c>
      <c r="D21" s="103" t="s">
        <v>112</v>
      </c>
      <c r="E21" s="104"/>
      <c r="F21" s="104"/>
      <c r="G21" s="104"/>
      <c r="H21" s="104"/>
      <c r="I21" s="104"/>
      <c r="J21" s="70"/>
      <c r="K21" s="39" t="s">
        <v>77</v>
      </c>
      <c r="L21" s="39" t="s">
        <v>77</v>
      </c>
      <c r="M21" s="40" t="s">
        <v>77</v>
      </c>
      <c r="N21" s="33"/>
      <c r="O21" s="70"/>
      <c r="P21" s="39" t="s">
        <v>67</v>
      </c>
      <c r="Q21" s="39" t="s">
        <v>67</v>
      </c>
      <c r="R21" s="40" t="s">
        <v>67</v>
      </c>
      <c r="S21" s="57"/>
      <c r="T21" s="57"/>
      <c r="U21" s="57"/>
      <c r="V21" s="53"/>
    </row>
    <row r="22" spans="2:22" s="27" customFormat="1" ht="19.5" customHeight="1">
      <c r="B22" s="127" t="s">
        <v>98</v>
      </c>
      <c r="C22" s="88" t="s">
        <v>48</v>
      </c>
      <c r="D22" s="116" t="s">
        <v>86</v>
      </c>
      <c r="E22" s="104"/>
      <c r="F22" s="104"/>
      <c r="G22" s="104"/>
      <c r="H22" s="104"/>
      <c r="I22" s="104"/>
      <c r="J22" s="71"/>
      <c r="K22" s="39" t="s">
        <v>77</v>
      </c>
      <c r="L22" s="39"/>
      <c r="M22" s="40"/>
      <c r="N22" s="33"/>
      <c r="O22" s="71"/>
      <c r="P22" s="39" t="s">
        <v>67</v>
      </c>
      <c r="Q22" s="39"/>
      <c r="R22" s="40"/>
      <c r="S22" s="57"/>
      <c r="T22" s="57"/>
      <c r="U22" s="57"/>
      <c r="V22" s="53"/>
    </row>
    <row r="23" spans="2:22" s="27" customFormat="1" ht="19.5" customHeight="1">
      <c r="B23" s="127" t="s">
        <v>99</v>
      </c>
      <c r="C23" s="88" t="s">
        <v>55</v>
      </c>
      <c r="D23" s="116" t="s">
        <v>113</v>
      </c>
      <c r="E23" s="113"/>
      <c r="F23" s="113"/>
      <c r="G23" s="113"/>
      <c r="H23" s="114"/>
      <c r="I23" s="115"/>
      <c r="J23" s="56"/>
      <c r="K23" s="39" t="s">
        <v>77</v>
      </c>
      <c r="L23" s="39"/>
      <c r="M23" s="40"/>
      <c r="N23" s="33"/>
      <c r="O23" s="56"/>
      <c r="P23" s="39" t="s">
        <v>67</v>
      </c>
      <c r="Q23" s="39"/>
      <c r="R23" s="40"/>
      <c r="S23" s="57"/>
      <c r="T23" s="57"/>
      <c r="U23" s="57"/>
      <c r="V23" s="53"/>
    </row>
    <row r="24" spans="2:22" s="27" customFormat="1" ht="19.5" customHeight="1">
      <c r="B24" s="96" t="s">
        <v>100</v>
      </c>
      <c r="C24" s="93" t="s">
        <v>93</v>
      </c>
      <c r="D24" s="105" t="s">
        <v>94</v>
      </c>
      <c r="E24" s="112">
        <f>ROUND(L6,0)</f>
        <v>0</v>
      </c>
      <c r="F24" s="111" t="s">
        <v>53</v>
      </c>
      <c r="G24" s="106">
        <v>250</v>
      </c>
      <c r="H24" s="106" t="s">
        <v>68</v>
      </c>
      <c r="I24" s="106"/>
      <c r="J24" s="56"/>
      <c r="K24" s="39" t="s">
        <v>77</v>
      </c>
      <c r="L24" s="39"/>
      <c r="M24" s="40"/>
      <c r="N24" s="33"/>
      <c r="O24" s="56"/>
      <c r="P24" s="39" t="s">
        <v>67</v>
      </c>
      <c r="Q24" s="39"/>
      <c r="R24" s="40"/>
      <c r="S24" s="57"/>
      <c r="T24" s="57"/>
      <c r="U24" s="57"/>
      <c r="V24" s="53"/>
    </row>
    <row r="25" spans="2:22" s="27" customFormat="1" ht="19.5" customHeight="1">
      <c r="B25" s="127" t="s">
        <v>101</v>
      </c>
      <c r="C25" s="88" t="s">
        <v>9</v>
      </c>
      <c r="D25" s="107" t="s">
        <v>110</v>
      </c>
      <c r="E25" s="108"/>
      <c r="F25" s="108"/>
      <c r="G25" s="108"/>
      <c r="H25" s="108"/>
      <c r="I25" s="104"/>
      <c r="J25" s="56"/>
      <c r="K25" s="39" t="s">
        <v>78</v>
      </c>
      <c r="L25" s="39"/>
      <c r="M25" s="40"/>
      <c r="N25" s="33"/>
      <c r="O25" s="56"/>
      <c r="P25" s="39" t="s">
        <v>67</v>
      </c>
      <c r="Q25" s="39"/>
      <c r="R25" s="40"/>
      <c r="S25" s="57"/>
      <c r="T25" s="57"/>
      <c r="U25" s="57"/>
      <c r="V25" s="53"/>
    </row>
    <row r="26" spans="2:22" s="27" customFormat="1" ht="19.5" customHeight="1">
      <c r="B26" s="96" t="s">
        <v>102</v>
      </c>
      <c r="C26" s="93" t="s">
        <v>49</v>
      </c>
      <c r="D26" s="105" t="s">
        <v>84</v>
      </c>
      <c r="E26" s="112">
        <f>ROUND(L9,0)</f>
        <v>0</v>
      </c>
      <c r="F26" s="109" t="s">
        <v>53</v>
      </c>
      <c r="G26" s="104">
        <f>500-E26*2</f>
        <v>500</v>
      </c>
      <c r="H26" s="104" t="s">
        <v>68</v>
      </c>
      <c r="I26" s="104"/>
      <c r="J26" s="56"/>
      <c r="K26" s="39" t="s">
        <v>77</v>
      </c>
      <c r="L26" s="39"/>
      <c r="M26" s="40"/>
      <c r="N26" s="33"/>
      <c r="O26" s="56"/>
      <c r="P26" s="39" t="s">
        <v>67</v>
      </c>
      <c r="Q26" s="39"/>
      <c r="R26" s="40"/>
      <c r="S26" s="57"/>
      <c r="T26" s="57"/>
      <c r="U26" s="57"/>
      <c r="V26" s="53"/>
    </row>
    <row r="27" spans="2:22" s="27" customFormat="1" ht="19.5" customHeight="1">
      <c r="B27" s="127" t="s">
        <v>103</v>
      </c>
      <c r="C27" s="88" t="s">
        <v>9</v>
      </c>
      <c r="D27" s="107" t="s">
        <v>109</v>
      </c>
      <c r="E27" s="66"/>
      <c r="F27" s="66"/>
      <c r="G27" s="66"/>
      <c r="H27" s="66"/>
      <c r="I27" s="104"/>
      <c r="J27" s="56"/>
      <c r="K27" s="39" t="s">
        <v>78</v>
      </c>
      <c r="L27" s="39"/>
      <c r="M27" s="40"/>
      <c r="N27" s="33"/>
      <c r="O27" s="56"/>
      <c r="P27" s="39" t="s">
        <v>67</v>
      </c>
      <c r="Q27" s="39"/>
      <c r="R27" s="40"/>
      <c r="S27" s="57"/>
      <c r="T27" s="57"/>
      <c r="U27" s="57"/>
      <c r="V27" s="53"/>
    </row>
    <row r="28" spans="2:22" s="27" customFormat="1" ht="19.5" customHeight="1">
      <c r="B28" s="127" t="s">
        <v>104</v>
      </c>
      <c r="C28" s="88" t="s">
        <v>48</v>
      </c>
      <c r="D28" s="103" t="s">
        <v>87</v>
      </c>
      <c r="E28" s="104"/>
      <c r="F28" s="104"/>
      <c r="G28" s="104"/>
      <c r="H28" s="104"/>
      <c r="I28" s="104"/>
      <c r="J28" s="56"/>
      <c r="K28" s="39" t="s">
        <v>77</v>
      </c>
      <c r="L28" s="39"/>
      <c r="M28" s="40"/>
      <c r="N28" s="33"/>
      <c r="O28" s="56"/>
      <c r="P28" s="39" t="s">
        <v>67</v>
      </c>
      <c r="Q28" s="39"/>
      <c r="R28" s="40"/>
      <c r="S28" s="57"/>
      <c r="T28" s="57"/>
      <c r="U28" s="57"/>
      <c r="V28" s="53"/>
    </row>
    <row r="29" spans="2:22" s="27" customFormat="1" ht="19.5" customHeight="1">
      <c r="B29" s="127" t="s">
        <v>105</v>
      </c>
      <c r="C29" s="88" t="s">
        <v>48</v>
      </c>
      <c r="D29" s="103" t="s">
        <v>87</v>
      </c>
      <c r="E29" s="104"/>
      <c r="F29" s="104"/>
      <c r="G29" s="104"/>
      <c r="H29" s="104"/>
      <c r="I29" s="104"/>
      <c r="J29" s="56"/>
      <c r="K29" s="39" t="s">
        <v>77</v>
      </c>
      <c r="L29" s="39"/>
      <c r="M29" s="40"/>
      <c r="N29" s="33"/>
      <c r="O29" s="56"/>
      <c r="P29" s="39" t="s">
        <v>67</v>
      </c>
      <c r="Q29" s="39"/>
      <c r="R29" s="40"/>
      <c r="S29" s="57"/>
      <c r="T29" s="57"/>
      <c r="U29" s="57"/>
      <c r="V29" s="53"/>
    </row>
    <row r="30" spans="2:22" s="27" customFormat="1" ht="19.5" customHeight="1">
      <c r="B30" s="127" t="s">
        <v>106</v>
      </c>
      <c r="C30" s="88" t="s">
        <v>48</v>
      </c>
      <c r="D30" s="103" t="s">
        <v>87</v>
      </c>
      <c r="E30" s="104"/>
      <c r="F30" s="104"/>
      <c r="G30" s="104"/>
      <c r="H30" s="104"/>
      <c r="I30" s="104"/>
      <c r="J30" s="56"/>
      <c r="K30" s="39" t="s">
        <v>77</v>
      </c>
      <c r="L30" s="39"/>
      <c r="M30" s="40"/>
      <c r="N30" s="33"/>
      <c r="O30" s="56"/>
      <c r="P30" s="39" t="s">
        <v>67</v>
      </c>
      <c r="Q30" s="39"/>
      <c r="R30" s="40"/>
      <c r="S30" s="57"/>
      <c r="T30" s="57"/>
      <c r="U30" s="57"/>
      <c r="V30" s="53"/>
    </row>
    <row r="31" spans="2:22" s="27" customFormat="1" ht="19.5" customHeight="1">
      <c r="B31" s="127"/>
      <c r="C31" s="88"/>
      <c r="D31" s="103"/>
      <c r="E31" s="104"/>
      <c r="F31" s="104"/>
      <c r="G31" s="104"/>
      <c r="H31" s="104"/>
      <c r="I31" s="104"/>
      <c r="J31" s="56"/>
      <c r="K31" s="39"/>
      <c r="L31" s="39"/>
      <c r="M31" s="40"/>
      <c r="N31" s="33"/>
      <c r="O31" s="56"/>
      <c r="P31" s="39"/>
      <c r="Q31" s="39"/>
      <c r="R31" s="40"/>
      <c r="S31" s="57"/>
      <c r="T31" s="57"/>
      <c r="U31" s="57"/>
      <c r="V31" s="53"/>
    </row>
    <row r="32" spans="2:22" s="27" customFormat="1" ht="19.5" customHeight="1">
      <c r="B32" s="127"/>
      <c r="C32" s="88"/>
      <c r="D32" s="103"/>
      <c r="E32" s="104"/>
      <c r="F32" s="104"/>
      <c r="G32" s="104"/>
      <c r="H32" s="104"/>
      <c r="I32" s="104"/>
      <c r="J32" s="56"/>
      <c r="K32" s="39"/>
      <c r="L32" s="39"/>
      <c r="M32" s="40"/>
      <c r="N32" s="33"/>
      <c r="O32" s="56"/>
      <c r="P32" s="39"/>
      <c r="Q32" s="39"/>
      <c r="R32" s="40"/>
      <c r="S32" s="57"/>
      <c r="T32" s="57"/>
      <c r="U32" s="57"/>
      <c r="V32" s="53"/>
    </row>
    <row r="33" spans="2:22" s="27" customFormat="1" ht="19.5" customHeight="1">
      <c r="B33" s="56"/>
      <c r="C33" s="39"/>
      <c r="D33" s="146"/>
      <c r="E33" s="147"/>
      <c r="F33" s="104"/>
      <c r="G33" s="104"/>
      <c r="H33" s="104"/>
      <c r="I33" s="104"/>
      <c r="J33" s="56"/>
      <c r="K33" s="39"/>
      <c r="L33" s="39"/>
      <c r="M33" s="40"/>
      <c r="N33" s="33"/>
      <c r="O33" s="56"/>
      <c r="P33" s="39"/>
      <c r="Q33" s="39"/>
      <c r="R33" s="40"/>
      <c r="S33" s="57"/>
      <c r="T33" s="57"/>
      <c r="U33" s="57"/>
      <c r="V33" s="53"/>
    </row>
    <row r="34" spans="2:22" s="42" customFormat="1" ht="19.5" customHeight="1">
      <c r="B34" s="144" t="s">
        <v>89</v>
      </c>
      <c r="C34" s="88" t="s">
        <v>50</v>
      </c>
      <c r="D34" s="118" t="s">
        <v>114</v>
      </c>
      <c r="E34" s="128"/>
      <c r="F34" s="128"/>
      <c r="G34" s="128"/>
      <c r="H34" s="128"/>
      <c r="I34" s="129"/>
      <c r="J34" s="56"/>
      <c r="K34" s="39"/>
      <c r="L34" s="39"/>
      <c r="M34" s="40"/>
      <c r="N34" s="33"/>
      <c r="O34" s="56"/>
      <c r="P34" s="39"/>
      <c r="Q34" s="39"/>
      <c r="R34" s="40"/>
      <c r="S34" s="57"/>
      <c r="T34" s="57"/>
      <c r="U34" s="57"/>
      <c r="V34" s="53"/>
    </row>
    <row r="35" spans="2:22" s="42" customFormat="1" ht="19.5" customHeight="1">
      <c r="B35" s="145" t="s">
        <v>90</v>
      </c>
      <c r="C35" s="21" t="s">
        <v>9</v>
      </c>
      <c r="D35" s="143" t="s">
        <v>111</v>
      </c>
      <c r="E35" s="108"/>
      <c r="F35" s="108"/>
      <c r="G35" s="108"/>
      <c r="H35" s="108"/>
      <c r="I35" s="108"/>
      <c r="J35" s="73"/>
      <c r="K35" s="72"/>
      <c r="L35" s="72"/>
      <c r="M35" s="74"/>
      <c r="N35" s="33"/>
      <c r="O35" s="73"/>
      <c r="P35" s="72"/>
      <c r="Q35" s="72"/>
      <c r="R35" s="74"/>
      <c r="S35" s="57"/>
      <c r="T35" s="57"/>
      <c r="U35" s="57"/>
      <c r="V35" s="53"/>
    </row>
    <row r="36" spans="2:22" s="42" customFormat="1" ht="19.5" customHeight="1">
      <c r="B36" s="145" t="s">
        <v>91</v>
      </c>
      <c r="C36" s="21" t="s">
        <v>26</v>
      </c>
      <c r="D36" s="117" t="s">
        <v>88</v>
      </c>
      <c r="E36" s="104"/>
      <c r="F36" s="104"/>
      <c r="G36" s="104"/>
      <c r="H36" s="104"/>
      <c r="I36" s="104"/>
      <c r="J36" s="75"/>
      <c r="K36" s="39"/>
      <c r="L36" s="39"/>
      <c r="M36" s="76"/>
      <c r="N36" s="33"/>
      <c r="O36" s="75"/>
      <c r="P36" s="39"/>
      <c r="Q36" s="39"/>
      <c r="R36" s="76"/>
      <c r="S36" s="57"/>
      <c r="T36" s="57"/>
      <c r="U36" s="57"/>
      <c r="V36" s="53"/>
    </row>
    <row r="37" spans="2:22" s="27" customFormat="1" ht="19.5" customHeight="1" thickBot="1">
      <c r="B37" s="130"/>
      <c r="C37" s="131"/>
      <c r="D37" s="78"/>
      <c r="E37" s="78"/>
      <c r="F37" s="78"/>
      <c r="G37" s="78"/>
      <c r="H37" s="78"/>
      <c r="I37" s="78"/>
      <c r="J37" s="79"/>
      <c r="K37" s="80" t="s">
        <v>79</v>
      </c>
      <c r="L37" s="80" t="s">
        <v>80</v>
      </c>
      <c r="M37" s="59" t="s">
        <v>81</v>
      </c>
      <c r="N37" s="33"/>
      <c r="O37" s="79"/>
      <c r="P37" s="80" t="s">
        <v>79</v>
      </c>
      <c r="Q37" s="80" t="s">
        <v>80</v>
      </c>
      <c r="R37" s="59" t="s">
        <v>81</v>
      </c>
      <c r="S37" s="57"/>
      <c r="T37" s="57"/>
      <c r="U37" s="57"/>
      <c r="V37" s="53"/>
    </row>
    <row r="38" spans="2:24" ht="13.5">
      <c r="B38" s="22"/>
      <c r="C38" s="23"/>
      <c r="D38" s="18"/>
      <c r="E38" s="18"/>
      <c r="F38" s="18"/>
      <c r="G38" s="18"/>
      <c r="H38" s="18"/>
      <c r="I38" s="18"/>
      <c r="J38" s="24"/>
      <c r="K38" s="23"/>
      <c r="L38" s="23"/>
      <c r="M38" s="23"/>
      <c r="N38" s="23"/>
      <c r="O38" s="23"/>
      <c r="P38" s="23"/>
      <c r="Q38" s="23"/>
      <c r="R38" s="20"/>
      <c r="S38" s="20"/>
      <c r="T38" s="20"/>
      <c r="U38" s="20"/>
      <c r="V38" s="19"/>
      <c r="W38" s="16"/>
      <c r="X38" s="16"/>
    </row>
    <row r="39" spans="2:10" ht="14.25">
      <c r="B39" s="14"/>
      <c r="C39" s="16"/>
      <c r="J39" s="18"/>
    </row>
    <row r="40" ht="13.5">
      <c r="B40" s="16"/>
    </row>
  </sheetData>
  <sheetProtection sheet="1"/>
  <mergeCells count="21">
    <mergeCell ref="D9:E9"/>
    <mergeCell ref="H9:I9"/>
    <mergeCell ref="L3:N3"/>
    <mergeCell ref="L7:N7"/>
    <mergeCell ref="J3:K3"/>
    <mergeCell ref="D6:F6"/>
    <mergeCell ref="J5:J6"/>
    <mergeCell ref="P4:Q4"/>
    <mergeCell ref="P2:R2"/>
    <mergeCell ref="K5:K6"/>
    <mergeCell ref="L4:N4"/>
    <mergeCell ref="O11:R11"/>
    <mergeCell ref="J11:M11"/>
    <mergeCell ref="C7:C8"/>
    <mergeCell ref="H4:I4"/>
    <mergeCell ref="H7:I7"/>
    <mergeCell ref="H8:I8"/>
    <mergeCell ref="H5:I6"/>
    <mergeCell ref="D3:F3"/>
    <mergeCell ref="D5:F5"/>
    <mergeCell ref="D7:F8"/>
  </mergeCells>
  <printOptions/>
  <pageMargins left="0.11811023622047245" right="0.11811023622047245" top="0.5118110236220472" bottom="0.15748031496062992" header="0.5118110236220472" footer="0.15748031496062992"/>
  <pageSetup horizontalDpi="300" verticalDpi="300" orientation="landscape" paperSize="9" scale="79" r:id="rId1"/>
  <rowBreaks count="1" manualBreakCount="1">
    <brk id="39" min="1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8"/>
  <sheetViews>
    <sheetView zoomScalePageLayoutView="0" workbookViewId="0" topLeftCell="A1">
      <pane xSplit="14910" topLeftCell="L1" activePane="topLeft" state="split"/>
      <selection pane="topLeft" activeCell="A1" sqref="A1:L8"/>
      <selection pane="topRight" activeCell="L1" sqref="L1"/>
    </sheetView>
  </sheetViews>
  <sheetFormatPr defaultColWidth="9.00390625" defaultRowHeight="13.5"/>
  <cols>
    <col min="1" max="1" width="6.75390625" style="0" customWidth="1"/>
    <col min="2" max="2" width="25.875" style="0" customWidth="1"/>
    <col min="4" max="4" width="12.00390625" style="0" customWidth="1"/>
  </cols>
  <sheetData>
    <row r="1" spans="1:16" ht="14.25">
      <c r="A1" s="3" t="s">
        <v>23</v>
      </c>
      <c r="B1" s="4"/>
      <c r="C1" s="5"/>
      <c r="D1" s="6"/>
      <c r="E1" s="6"/>
      <c r="F1" s="7"/>
      <c r="G1" s="7"/>
      <c r="H1" s="6"/>
      <c r="I1" s="8"/>
      <c r="J1" s="8"/>
      <c r="K1" s="8"/>
      <c r="L1" s="7"/>
      <c r="M1" s="1"/>
      <c r="N1" s="1"/>
      <c r="O1" s="2"/>
      <c r="P1" s="2"/>
    </row>
    <row r="2" spans="1:12" ht="13.5">
      <c r="A2" s="9"/>
      <c r="B2" s="9"/>
      <c r="C2" s="6" t="s">
        <v>10</v>
      </c>
      <c r="D2" s="10" t="s">
        <v>30</v>
      </c>
      <c r="E2" s="6" t="s">
        <v>31</v>
      </c>
      <c r="F2" s="6" t="s">
        <v>32</v>
      </c>
      <c r="G2" s="6" t="s">
        <v>33</v>
      </c>
      <c r="H2" s="6" t="s">
        <v>34</v>
      </c>
      <c r="I2" s="6" t="s">
        <v>35</v>
      </c>
      <c r="J2" s="6" t="s">
        <v>36</v>
      </c>
      <c r="K2" s="11" t="s">
        <v>37</v>
      </c>
      <c r="L2" s="6" t="s">
        <v>38</v>
      </c>
    </row>
    <row r="3" spans="1:12" ht="13.5">
      <c r="A3" s="9"/>
      <c r="B3" s="9"/>
      <c r="C3" s="6" t="s">
        <v>11</v>
      </c>
      <c r="D3" s="12">
        <v>40096</v>
      </c>
      <c r="E3" s="6" t="s">
        <v>22</v>
      </c>
      <c r="F3" s="6" t="s">
        <v>22</v>
      </c>
      <c r="G3" s="6" t="s">
        <v>22</v>
      </c>
      <c r="H3" s="6" t="s">
        <v>22</v>
      </c>
      <c r="I3" s="6" t="s">
        <v>22</v>
      </c>
      <c r="J3" s="6" t="s">
        <v>22</v>
      </c>
      <c r="K3" s="6" t="s">
        <v>22</v>
      </c>
      <c r="L3" s="6" t="s">
        <v>22</v>
      </c>
    </row>
    <row r="4" spans="1:12" ht="13.5" customHeight="1">
      <c r="A4" s="6" t="s">
        <v>25</v>
      </c>
      <c r="B4" s="5" t="s">
        <v>27</v>
      </c>
      <c r="C4" s="9"/>
      <c r="D4" s="9"/>
      <c r="E4" s="9"/>
      <c r="F4" s="9"/>
      <c r="G4" s="9"/>
      <c r="H4" s="9"/>
      <c r="I4" s="9"/>
      <c r="J4" s="9"/>
      <c r="K4" s="9"/>
      <c r="L4" s="9"/>
    </row>
    <row r="5" spans="1:12" ht="13.5" customHeight="1">
      <c r="A5" s="6" t="s">
        <v>25</v>
      </c>
      <c r="B5" s="5" t="s">
        <v>28</v>
      </c>
      <c r="C5" s="9"/>
      <c r="D5" s="9"/>
      <c r="E5" s="9"/>
      <c r="F5" s="9"/>
      <c r="G5" s="9"/>
      <c r="H5" s="9"/>
      <c r="I5" s="9"/>
      <c r="J5" s="9"/>
      <c r="K5" s="9"/>
      <c r="L5" s="9"/>
    </row>
    <row r="6" spans="1:12" ht="13.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13.5">
      <c r="A7" s="6" t="s">
        <v>25</v>
      </c>
      <c r="B7" s="5" t="s">
        <v>27</v>
      </c>
      <c r="C7" s="6" t="s">
        <v>10</v>
      </c>
      <c r="D7" s="6" t="s">
        <v>39</v>
      </c>
      <c r="E7" s="6" t="s">
        <v>40</v>
      </c>
      <c r="F7" s="6" t="s">
        <v>41</v>
      </c>
      <c r="G7" s="6" t="s">
        <v>42</v>
      </c>
      <c r="H7" s="6" t="s">
        <v>43</v>
      </c>
      <c r="I7" s="11" t="s">
        <v>47</v>
      </c>
      <c r="J7" s="6" t="s">
        <v>44</v>
      </c>
      <c r="K7" s="6" t="s">
        <v>45</v>
      </c>
      <c r="L7" s="6" t="s">
        <v>46</v>
      </c>
    </row>
    <row r="8" spans="1:12" ht="13.5">
      <c r="A8" s="6" t="s">
        <v>25</v>
      </c>
      <c r="B8" s="5" t="s">
        <v>28</v>
      </c>
      <c r="C8" s="6" t="s">
        <v>11</v>
      </c>
      <c r="D8" s="6" t="s">
        <v>22</v>
      </c>
      <c r="E8" s="6" t="s">
        <v>22</v>
      </c>
      <c r="F8" s="6" t="s">
        <v>22</v>
      </c>
      <c r="G8" s="6" t="s">
        <v>22</v>
      </c>
      <c r="H8" s="6" t="s">
        <v>22</v>
      </c>
      <c r="I8" s="6" t="s">
        <v>22</v>
      </c>
      <c r="J8" s="6" t="s">
        <v>22</v>
      </c>
      <c r="K8" s="6" t="s">
        <v>22</v>
      </c>
      <c r="L8" s="6" t="s">
        <v>22</v>
      </c>
    </row>
  </sheetData>
  <sheetProtection/>
  <printOptions/>
  <pageMargins left="0.32" right="0.17" top="1" bottom="1" header="0.512" footer="0.51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D1031022</dc:creator>
  <cp:keywords/>
  <dc:description/>
  <cp:lastModifiedBy>埼玉メディカルセンター</cp:lastModifiedBy>
  <cp:lastPrinted>2014-05-13T01:42:47Z</cp:lastPrinted>
  <dcterms:created xsi:type="dcterms:W3CDTF">1997-01-08T22:48:59Z</dcterms:created>
  <dcterms:modified xsi:type="dcterms:W3CDTF">2020-10-14T05:02:37Z</dcterms:modified>
  <cp:category/>
  <cp:version/>
  <cp:contentType/>
  <cp:contentStatus/>
</cp:coreProperties>
</file>