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30" tabRatio="823" activeTab="0"/>
  </bookViews>
  <sheets>
    <sheet name="5-FU＋CDDP＋HER2" sheetId="1" r:id="rId1"/>
  </sheets>
  <definedNames>
    <definedName name="_xlnm.Print_Area" localSheetId="0">'5-FU＋CDDP＋HER2'!$A$1:$S$35</definedName>
    <definedName name="Z_5AF54F3A_B2B8_471F_9DC3_488F93E85E4A_.wvu.Cols" localSheetId="0" hidden="1">'5-FU＋CDDP＋HER2'!$T:$IV</definedName>
    <definedName name="Z_5AF54F3A_B2B8_471F_9DC3_488F93E85E4A_.wvu.FilterData" localSheetId="0" hidden="1">'5-FU＋CDDP＋HER2'!#REF!</definedName>
    <definedName name="Z_5AF54F3A_B2B8_471F_9DC3_488F93E85E4A_.wvu.PrintArea" localSheetId="0" hidden="1">'5-FU＋CDDP＋HER2'!#REF!</definedName>
    <definedName name="Z_5AF54F3A_B2B8_471F_9DC3_488F93E85E4A_.wvu.Rows" localSheetId="0" hidden="1">'5-FU＋CDDP＋HER2'!#REF!,'5-FU＋CDDP＋HER2'!#REF!</definedName>
    <definedName name="Z_6FE1FD3C_2396_4D4A_9A08_E4DD022E692A_.wvu.Cols" localSheetId="0" hidden="1">'5-FU＋CDDP＋HER2'!$T:$IV</definedName>
    <definedName name="Z_6FE1FD3C_2396_4D4A_9A08_E4DD022E692A_.wvu.FilterData" localSheetId="0" hidden="1">'5-FU＋CDDP＋HER2'!#REF!</definedName>
    <definedName name="Z_6FE1FD3C_2396_4D4A_9A08_E4DD022E692A_.wvu.PrintArea" localSheetId="0" hidden="1">'5-FU＋CDDP＋HER2'!$A:$S</definedName>
    <definedName name="Z_6FE1FD3C_2396_4D4A_9A08_E4DD022E692A_.wvu.Rows" localSheetId="0" hidden="1">'5-FU＋CDDP＋HER2'!#REF!,'5-FU＋CDDP＋HER2'!#REF!</definedName>
  </definedNames>
  <calcPr fullCalcOnLoad="1"/>
</workbook>
</file>

<file path=xl/sharedStrings.xml><?xml version="1.0" encoding="utf-8"?>
<sst xmlns="http://schemas.openxmlformats.org/spreadsheetml/2006/main" count="125" uniqueCount="103">
  <si>
    <t>施行開始日</t>
  </si>
  <si>
    <t>&lt;&lt;DYTODAY&gt;&gt;</t>
  </si>
  <si>
    <t>投与方法</t>
  </si>
  <si>
    <t>計算投与量(mg/body)</t>
  </si>
  <si>
    <t>患者情報</t>
  </si>
  <si>
    <t>ID（外来）</t>
  </si>
  <si>
    <t>&lt;&lt;SYPID&gt;&gt;</t>
  </si>
  <si>
    <t>薬剤</t>
  </si>
  <si>
    <t>day</t>
  </si>
  <si>
    <t>hr</t>
  </si>
  <si>
    <t>年齢</t>
  </si>
  <si>
    <t>&lt;&lt;SYAGE&gt;&gt;</t>
  </si>
  <si>
    <t>患者名（カタカナ）</t>
  </si>
  <si>
    <t>&lt;&lt;ORIBP_KANA&gt;&gt;</t>
  </si>
  <si>
    <t>PS</t>
  </si>
  <si>
    <t>&lt;&lt;ORIBP_KANJI&gt;&gt;</t>
  </si>
  <si>
    <t>身長</t>
  </si>
  <si>
    <t>cm</t>
  </si>
  <si>
    <t>生年月日(西暦)</t>
  </si>
  <si>
    <t>&lt;&lt;ORIBP_BIRTHDAY&gt;&gt;</t>
  </si>
  <si>
    <t>&lt;&lt;ORIBP_SEX&gt;&gt;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</si>
  <si>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</si>
  <si>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</si>
  <si>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</si>
  <si>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</si>
  <si>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</si>
  <si>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</si>
  <si>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</si>
  <si>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</si>
  <si>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</si>
  <si>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&lt;&lt;SYUSRNAME&gt;&gt;</t>
  </si>
  <si>
    <t>監査</t>
  </si>
  <si>
    <t>投与順/投与時間(投与法)</t>
  </si>
  <si>
    <t>注射処方</t>
  </si>
  <si>
    <t>実施確定印</t>
  </si>
  <si>
    <t>以上　末梢静脈より</t>
  </si>
  <si>
    <t>mg＋生食</t>
  </si>
  <si>
    <t>ml</t>
  </si>
  <si>
    <t>初回</t>
  </si>
  <si>
    <t>2回目～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</si>
  <si>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</si>
  <si>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CDDP</t>
  </si>
  <si>
    <t>ml</t>
  </si>
  <si>
    <t>ｼｽﾌﾟﾗﾁﾝ</t>
  </si>
  <si>
    <t>mg＋生食</t>
  </si>
  <si>
    <t>30分側管  (点滴静注)</t>
  </si>
  <si>
    <t>30分側管  (点滴静注)</t>
  </si>
  <si>
    <t>120分側管 (点滴静注)</t>
  </si>
  <si>
    <t>ﾌｨｼﾞｵ140　500ml</t>
  </si>
  <si>
    <t>+</t>
  </si>
  <si>
    <t>ﾃﾞｷｻｰﾄ 6.6mg + 生食 50ml</t>
  </si>
  <si>
    <t>60分   　 (点滴静注)</t>
  </si>
  <si>
    <t>120分  　 (点滴静注)</t>
  </si>
  <si>
    <t>20%ﾏﾝﾆｯﾄｰﾙ 　　300ml</t>
  </si>
  <si>
    <t>ｿﾙﾃﾞﾑ3A　　500ml</t>
  </si>
  <si>
    <t>120分以上 (点滴静注)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</si>
  <si>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</si>
  <si>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⑥</t>
  </si>
  <si>
    <t>Ⅰ</t>
  </si>
  <si>
    <t>Ⅱ</t>
  </si>
  <si>
    <t>120分 (点滴静注)</t>
  </si>
  <si>
    <t>ｿﾙﾃﾞﾑ3A　　500ml　　翌日までkeep</t>
  </si>
  <si>
    <t xml:space="preserve">ｿﾙｱｾﾄD　 　500ml      </t>
  </si>
  <si>
    <t>①</t>
  </si>
  <si>
    <t>④</t>
  </si>
  <si>
    <t xml:space="preserve">  </t>
  </si>
  <si>
    <t>5-FU</t>
  </si>
  <si>
    <t>1～5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</si>
  <si>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</si>
  <si>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生食　50ml</t>
  </si>
  <si>
    <t>day1</t>
  </si>
  <si>
    <t>day2</t>
  </si>
  <si>
    <t>day3</t>
  </si>
  <si>
    <t>day4</t>
  </si>
  <si>
    <t>day5</t>
  </si>
  <si>
    <t>day6</t>
  </si>
  <si>
    <t>day7</t>
  </si>
  <si>
    <t>⑤</t>
  </si>
  <si>
    <t>⑦</t>
  </si>
  <si>
    <t>⑧</t>
  </si>
  <si>
    <t>⑨</t>
  </si>
  <si>
    <t xml:space="preserve">生食　　500ml + 硫酸Mg 20ml
</t>
  </si>
  <si>
    <t>①</t>
  </si>
  <si>
    <t>③</t>
  </si>
  <si>
    <t>⑩</t>
  </si>
  <si>
    <t>24時間    (点滴静注)</t>
  </si>
  <si>
    <t>&lt;&lt;DYTODAY&gt;&gt;</t>
  </si>
  <si>
    <t>ﾌﾙｵﾛｳﾗｼﾙ</t>
  </si>
  <si>
    <t>胃癌1-10:5-FU/CDDP+T-mab（2回目以降）(3週毎)</t>
  </si>
  <si>
    <t>T-mab</t>
  </si>
  <si>
    <t>ﾄﾗｽﾂｽﾞﾏﾌﾞBS</t>
  </si>
  <si>
    <t>(*)ﾄﾗｽﾂｽﾞﾏﾌﾞのみmg/kg</t>
  </si>
  <si>
    <t>ﾄﾗｽﾂｽﾞﾏﾌﾞ150mg：注射用水7.2mL溶解</t>
  </si>
  <si>
    <t>ﾄﾗｽﾂｽﾞﾏﾌﾞ　60mg：注射用水3.0mL溶解</t>
  </si>
  <si>
    <t>少なくとも6ヶ月に1回は、心エコー検査</t>
  </si>
  <si>
    <t>ﾄﾗｽﾂｽﾞﾏﾌﾞ　390mgまでの溶解液：注射用水20ml：1本</t>
  </si>
  <si>
    <t>ﾄﾗｽﾂｽﾞﾏﾌﾞ　391mg以上の溶解液：注射用水20ml：2本</t>
  </si>
  <si>
    <t>ﾄﾗｽﾂｽﾞﾏﾌﾞ溶解液</t>
  </si>
  <si>
    <t>注射用水20ml</t>
  </si>
  <si>
    <t>本</t>
  </si>
  <si>
    <t>ﾊﾟﾛﾉｾﾄﾛﾝ0.75mg/50ml+ﾃﾞｷｻｰﾄ9.9mg+ｱﾛｶﾘｽ235mg/10mL</t>
  </si>
  <si>
    <t>③の前後ﾗｲﾝﾌﾗｯｼｭ用</t>
  </si>
  <si>
    <t>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</si>
</sst>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/>
      <right style="thick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18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19" xfId="61" applyNumberFormat="1" applyFont="1" applyFill="1" applyBorder="1" applyAlignment="1" applyProtection="1">
      <alignment horizontal="center"/>
      <protection locked="0"/>
    </xf>
    <xf numFmtId="0" fontId="14" fillId="0" borderId="20" xfId="61" applyFont="1" applyFill="1" applyBorder="1" applyAlignment="1">
      <alignment horizontal="left"/>
      <protection/>
    </xf>
    <xf numFmtId="0" fontId="15" fillId="0" borderId="21" xfId="61" applyFont="1" applyFill="1" applyBorder="1" applyAlignment="1">
      <alignment horizontal="center"/>
      <protection/>
    </xf>
    <xf numFmtId="178" fontId="20" fillId="0" borderId="22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0" fillId="0" borderId="26" xfId="0" applyFont="1" applyFill="1" applyBorder="1" applyAlignment="1" applyProtection="1">
      <alignment vertical="center"/>
      <protection/>
    </xf>
    <xf numFmtId="176" fontId="28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right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vertical="center" shrinkToFit="1"/>
    </xf>
    <xf numFmtId="177" fontId="5" fillId="0" borderId="32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33" xfId="0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left" vertical="center"/>
    </xf>
    <xf numFmtId="0" fontId="5" fillId="0" borderId="33" xfId="0" applyFont="1" applyFill="1" applyBorder="1" applyAlignment="1" applyProtection="1">
      <alignment vertical="center"/>
      <protection locked="0"/>
    </xf>
    <xf numFmtId="176" fontId="28" fillId="0" borderId="35" xfId="0" applyNumberFormat="1" applyFont="1" applyFill="1" applyBorder="1" applyAlignment="1" applyProtection="1">
      <alignment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176" fontId="28" fillId="0" borderId="31" xfId="0" applyNumberFormat="1" applyFont="1" applyFill="1" applyBorder="1" applyAlignment="1" applyProtection="1">
      <alignment vertical="center"/>
      <protection locked="0"/>
    </xf>
    <xf numFmtId="176" fontId="28" fillId="0" borderId="26" xfId="0" applyNumberFormat="1" applyFont="1" applyFill="1" applyBorder="1" applyAlignment="1" applyProtection="1">
      <alignment vertical="center"/>
      <protection locked="0"/>
    </xf>
    <xf numFmtId="178" fontId="9" fillId="33" borderId="38" xfId="0" applyNumberFormat="1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5" fillId="33" borderId="38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14" fillId="33" borderId="39" xfId="61" applyFont="1" applyFill="1" applyBorder="1" applyAlignment="1">
      <alignment horizontal="left"/>
      <protection/>
    </xf>
    <xf numFmtId="0" fontId="15" fillId="33" borderId="39" xfId="61" applyFont="1" applyFill="1" applyBorder="1" applyAlignment="1">
      <alignment horizontal="center"/>
      <protection/>
    </xf>
    <xf numFmtId="178" fontId="20" fillId="33" borderId="39" xfId="61" applyNumberFormat="1" applyFont="1" applyFill="1" applyBorder="1" applyAlignment="1">
      <alignment horizontal="center"/>
      <protection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left" vertical="center"/>
    </xf>
    <xf numFmtId="0" fontId="5" fillId="0" borderId="42" xfId="0" applyFont="1" applyFill="1" applyBorder="1" applyAlignment="1" applyProtection="1">
      <alignment vertical="center"/>
      <protection locked="0"/>
    </xf>
    <xf numFmtId="176" fontId="5" fillId="0" borderId="42" xfId="0" applyNumberFormat="1" applyFont="1" applyFill="1" applyBorder="1" applyAlignment="1" applyProtection="1">
      <alignment horizontal="right" vertical="center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6" fontId="5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176" fontId="5" fillId="0" borderId="31" xfId="0" applyNumberFormat="1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/>
    </xf>
    <xf numFmtId="179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5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 applyProtection="1">
      <alignment horizontal="center" vertical="center"/>
      <protection locked="0"/>
    </xf>
    <xf numFmtId="0" fontId="6" fillId="33" borderId="38" xfId="0" applyFont="1" applyFill="1" applyBorder="1" applyAlignment="1">
      <alignment vertical="center"/>
    </xf>
    <xf numFmtId="176" fontId="1" fillId="33" borderId="51" xfId="0" applyNumberFormat="1" applyFont="1" applyFill="1" applyBorder="1" applyAlignment="1">
      <alignment vertical="center"/>
    </xf>
    <xf numFmtId="0" fontId="0" fillId="33" borderId="0" xfId="0" applyNumberForma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5" fillId="36" borderId="0" xfId="0" applyFont="1" applyFill="1" applyBorder="1" applyAlignment="1" applyProtection="1">
      <alignment horizontal="center" vertical="center"/>
      <protection locked="0"/>
    </xf>
    <xf numFmtId="0" fontId="25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right" vertical="center"/>
    </xf>
    <xf numFmtId="176" fontId="5" fillId="0" borderId="26" xfId="0" applyNumberFormat="1" applyFont="1" applyFill="1" applyBorder="1" applyAlignment="1" applyProtection="1">
      <alignment horizontal="right" vertical="center"/>
      <protection locked="0"/>
    </xf>
    <xf numFmtId="0" fontId="5" fillId="34" borderId="52" xfId="0" applyFont="1" applyFill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 shrinkToFit="1"/>
    </xf>
    <xf numFmtId="0" fontId="1" fillId="0" borderId="57" xfId="0" applyFont="1" applyBorder="1" applyAlignment="1">
      <alignment vertical="center" shrinkToFit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40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76" fontId="25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56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vertical="center"/>
    </xf>
    <xf numFmtId="0" fontId="0" fillId="0" borderId="59" xfId="0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5" fillId="33" borderId="38" xfId="0" applyNumberFormat="1" applyFont="1" applyFill="1" applyBorder="1" applyAlignment="1">
      <alignment horizontal="right" vertical="center"/>
    </xf>
    <xf numFmtId="0" fontId="0" fillId="33" borderId="65" xfId="0" applyFill="1" applyBorder="1" applyAlignment="1">
      <alignment horizontal="right" vertical="center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1" fillId="34" borderId="46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left" vertical="center"/>
      <protection locked="0"/>
    </xf>
    <xf numFmtId="0" fontId="0" fillId="0" borderId="6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0" borderId="67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1" xfId="0" applyFont="1" applyFill="1" applyBorder="1" applyAlignment="1" applyProtection="1">
      <alignment vertical="center"/>
      <protection locked="0"/>
    </xf>
    <xf numFmtId="0" fontId="18" fillId="0" borderId="70" xfId="0" applyFont="1" applyFill="1" applyBorder="1" applyAlignment="1" applyProtection="1">
      <alignment horizontal="center" vertical="center" shrinkToFit="1"/>
      <protection locked="0"/>
    </xf>
    <xf numFmtId="0" fontId="17" fillId="0" borderId="71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left" vertical="center" shrinkToFit="1"/>
      <protection locked="0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" name="Line 9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" name="Line 10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" name="Line 11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" name="Line 13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" name="Line 15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" name="Line 16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" name="Line 17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" name="Line 19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" name="Line 21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0" name="Line 22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1" name="Line 23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2" name="Line 25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4" name="Line 28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5" name="Line 29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6" name="Line 31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7" name="Line 33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8" name="Line 34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9" name="Line 35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0" name="Line 37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1" name="Line 9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2" name="Line 15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3" name="Line 21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4" name="Line 27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5" name="Line 33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6" name="Line 9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7" name="Line 10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8" name="Line 11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29" name="Line 12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0" name="Line 15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1" name="Line 16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2" name="Line 17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3" name="Line 18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4" name="Line 21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5" name="Line 22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6" name="Line 23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7" name="Line 24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8" name="Line 27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39" name="Line 28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0" name="Line 29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1" name="Line 30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2" name="Line 33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3" name="Line 34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4" name="Line 35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5" name="Line 36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6" name="Line 9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7" name="Line 15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8" name="Line 21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9" name="Line 27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0" name="Line 33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1" name="Line 9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2" name="Line 15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3" name="Line 21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4" name="Line 27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5" name="Line 33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6" name="Line 9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7" name="Line 15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8" name="Line 21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9" name="Line 27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0" name="Line 33"/>
        <xdr:cNvSpPr>
          <a:spLocks/>
        </xdr:cNvSpPr>
      </xdr:nvSpPr>
      <xdr:spPr>
        <a:xfrm>
          <a:off x="9915525" y="8162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61" name="Line 9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62" name="Line 10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63" name="Line 11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161925</xdr:rowOff>
    </xdr:from>
    <xdr:to>
      <xdr:col>14</xdr:col>
      <xdr:colOff>0</xdr:colOff>
      <xdr:row>30</xdr:row>
      <xdr:rowOff>161925</xdr:rowOff>
    </xdr:to>
    <xdr:sp>
      <xdr:nvSpPr>
        <xdr:cNvPr id="64" name="Line 13"/>
        <xdr:cNvSpPr>
          <a:spLocks/>
        </xdr:cNvSpPr>
      </xdr:nvSpPr>
      <xdr:spPr>
        <a:xfrm>
          <a:off x="79057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65" name="Line 15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66" name="Line 16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67" name="Line 17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161925</xdr:rowOff>
    </xdr:from>
    <xdr:to>
      <xdr:col>14</xdr:col>
      <xdr:colOff>0</xdr:colOff>
      <xdr:row>30</xdr:row>
      <xdr:rowOff>161925</xdr:rowOff>
    </xdr:to>
    <xdr:sp>
      <xdr:nvSpPr>
        <xdr:cNvPr id="68" name="Line 19"/>
        <xdr:cNvSpPr>
          <a:spLocks/>
        </xdr:cNvSpPr>
      </xdr:nvSpPr>
      <xdr:spPr>
        <a:xfrm>
          <a:off x="79057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69" name="Line 21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70" name="Line 22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71" name="Line 23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161925</xdr:rowOff>
    </xdr:from>
    <xdr:to>
      <xdr:col>14</xdr:col>
      <xdr:colOff>0</xdr:colOff>
      <xdr:row>30</xdr:row>
      <xdr:rowOff>161925</xdr:rowOff>
    </xdr:to>
    <xdr:sp>
      <xdr:nvSpPr>
        <xdr:cNvPr id="72" name="Line 25"/>
        <xdr:cNvSpPr>
          <a:spLocks/>
        </xdr:cNvSpPr>
      </xdr:nvSpPr>
      <xdr:spPr>
        <a:xfrm>
          <a:off x="79057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73" name="Line 27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74" name="Line 28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75" name="Line 29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161925</xdr:rowOff>
    </xdr:from>
    <xdr:to>
      <xdr:col>14</xdr:col>
      <xdr:colOff>0</xdr:colOff>
      <xdr:row>30</xdr:row>
      <xdr:rowOff>161925</xdr:rowOff>
    </xdr:to>
    <xdr:sp>
      <xdr:nvSpPr>
        <xdr:cNvPr id="76" name="Line 31"/>
        <xdr:cNvSpPr>
          <a:spLocks/>
        </xdr:cNvSpPr>
      </xdr:nvSpPr>
      <xdr:spPr>
        <a:xfrm>
          <a:off x="79057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77" name="Line 33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78" name="Line 34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79" name="Line 35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161925</xdr:rowOff>
    </xdr:from>
    <xdr:to>
      <xdr:col>14</xdr:col>
      <xdr:colOff>0</xdr:colOff>
      <xdr:row>30</xdr:row>
      <xdr:rowOff>161925</xdr:rowOff>
    </xdr:to>
    <xdr:sp>
      <xdr:nvSpPr>
        <xdr:cNvPr id="80" name="Line 37"/>
        <xdr:cNvSpPr>
          <a:spLocks/>
        </xdr:cNvSpPr>
      </xdr:nvSpPr>
      <xdr:spPr>
        <a:xfrm>
          <a:off x="7905750" y="716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1" name="Line 9"/>
        <xdr:cNvSpPr>
          <a:spLocks/>
        </xdr:cNvSpPr>
      </xdr:nvSpPr>
      <xdr:spPr>
        <a:xfrm>
          <a:off x="7905750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2" name="Line 15"/>
        <xdr:cNvSpPr>
          <a:spLocks/>
        </xdr:cNvSpPr>
      </xdr:nvSpPr>
      <xdr:spPr>
        <a:xfrm>
          <a:off x="7905750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3" name="Line 21"/>
        <xdr:cNvSpPr>
          <a:spLocks/>
        </xdr:cNvSpPr>
      </xdr:nvSpPr>
      <xdr:spPr>
        <a:xfrm>
          <a:off x="7905750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4" name="Line 27"/>
        <xdr:cNvSpPr>
          <a:spLocks/>
        </xdr:cNvSpPr>
      </xdr:nvSpPr>
      <xdr:spPr>
        <a:xfrm>
          <a:off x="7905750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85" name="Line 33"/>
        <xdr:cNvSpPr>
          <a:spLocks/>
        </xdr:cNvSpPr>
      </xdr:nvSpPr>
      <xdr:spPr>
        <a:xfrm>
          <a:off x="7905750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86" name="Line 9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87" name="Line 10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161925</xdr:rowOff>
    </xdr:from>
    <xdr:to>
      <xdr:col>14</xdr:col>
      <xdr:colOff>0</xdr:colOff>
      <xdr:row>25</xdr:row>
      <xdr:rowOff>161925</xdr:rowOff>
    </xdr:to>
    <xdr:sp>
      <xdr:nvSpPr>
        <xdr:cNvPr id="88" name="Line 11"/>
        <xdr:cNvSpPr>
          <a:spLocks/>
        </xdr:cNvSpPr>
      </xdr:nvSpPr>
      <xdr:spPr>
        <a:xfrm>
          <a:off x="7905750" y="5781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89" name="Line 12"/>
        <xdr:cNvSpPr>
          <a:spLocks/>
        </xdr:cNvSpPr>
      </xdr:nvSpPr>
      <xdr:spPr>
        <a:xfrm>
          <a:off x="7905750" y="368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90" name="Line 15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91" name="Line 16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161925</xdr:rowOff>
    </xdr:from>
    <xdr:to>
      <xdr:col>14</xdr:col>
      <xdr:colOff>0</xdr:colOff>
      <xdr:row>25</xdr:row>
      <xdr:rowOff>161925</xdr:rowOff>
    </xdr:to>
    <xdr:sp>
      <xdr:nvSpPr>
        <xdr:cNvPr id="92" name="Line 17"/>
        <xdr:cNvSpPr>
          <a:spLocks/>
        </xdr:cNvSpPr>
      </xdr:nvSpPr>
      <xdr:spPr>
        <a:xfrm>
          <a:off x="7905750" y="5781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93" name="Line 18"/>
        <xdr:cNvSpPr>
          <a:spLocks/>
        </xdr:cNvSpPr>
      </xdr:nvSpPr>
      <xdr:spPr>
        <a:xfrm>
          <a:off x="7905750" y="368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94" name="Line 21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95" name="Line 22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161925</xdr:rowOff>
    </xdr:from>
    <xdr:to>
      <xdr:col>14</xdr:col>
      <xdr:colOff>0</xdr:colOff>
      <xdr:row>25</xdr:row>
      <xdr:rowOff>161925</xdr:rowOff>
    </xdr:to>
    <xdr:sp>
      <xdr:nvSpPr>
        <xdr:cNvPr id="96" name="Line 23"/>
        <xdr:cNvSpPr>
          <a:spLocks/>
        </xdr:cNvSpPr>
      </xdr:nvSpPr>
      <xdr:spPr>
        <a:xfrm>
          <a:off x="7905750" y="5781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97" name="Line 24"/>
        <xdr:cNvSpPr>
          <a:spLocks/>
        </xdr:cNvSpPr>
      </xdr:nvSpPr>
      <xdr:spPr>
        <a:xfrm>
          <a:off x="7905750" y="368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98" name="Line 27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99" name="Line 28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161925</xdr:rowOff>
    </xdr:from>
    <xdr:to>
      <xdr:col>14</xdr:col>
      <xdr:colOff>0</xdr:colOff>
      <xdr:row>25</xdr:row>
      <xdr:rowOff>161925</xdr:rowOff>
    </xdr:to>
    <xdr:sp>
      <xdr:nvSpPr>
        <xdr:cNvPr id="100" name="Line 29"/>
        <xdr:cNvSpPr>
          <a:spLocks/>
        </xdr:cNvSpPr>
      </xdr:nvSpPr>
      <xdr:spPr>
        <a:xfrm>
          <a:off x="7905750" y="5781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01" name="Line 30"/>
        <xdr:cNvSpPr>
          <a:spLocks/>
        </xdr:cNvSpPr>
      </xdr:nvSpPr>
      <xdr:spPr>
        <a:xfrm>
          <a:off x="7905750" y="368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0</xdr:colOff>
      <xdr:row>17</xdr:row>
      <xdr:rowOff>152400</xdr:rowOff>
    </xdr:to>
    <xdr:sp>
      <xdr:nvSpPr>
        <xdr:cNvPr id="102" name="Line 33"/>
        <xdr:cNvSpPr>
          <a:spLocks/>
        </xdr:cNvSpPr>
      </xdr:nvSpPr>
      <xdr:spPr>
        <a:xfrm>
          <a:off x="7905750" y="3562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103" name="Line 34"/>
        <xdr:cNvSpPr>
          <a:spLocks/>
        </xdr:cNvSpPr>
      </xdr:nvSpPr>
      <xdr:spPr>
        <a:xfrm>
          <a:off x="7905750" y="5343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161925</xdr:rowOff>
    </xdr:from>
    <xdr:to>
      <xdr:col>14</xdr:col>
      <xdr:colOff>0</xdr:colOff>
      <xdr:row>25</xdr:row>
      <xdr:rowOff>161925</xdr:rowOff>
    </xdr:to>
    <xdr:sp>
      <xdr:nvSpPr>
        <xdr:cNvPr id="104" name="Line 35"/>
        <xdr:cNvSpPr>
          <a:spLocks/>
        </xdr:cNvSpPr>
      </xdr:nvSpPr>
      <xdr:spPr>
        <a:xfrm>
          <a:off x="7905750" y="5781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05" name="Line 36"/>
        <xdr:cNvSpPr>
          <a:spLocks/>
        </xdr:cNvSpPr>
      </xdr:nvSpPr>
      <xdr:spPr>
        <a:xfrm>
          <a:off x="7905750" y="368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152400</xdr:rowOff>
    </xdr:from>
    <xdr:to>
      <xdr:col>14</xdr:col>
      <xdr:colOff>0</xdr:colOff>
      <xdr:row>21</xdr:row>
      <xdr:rowOff>152400</xdr:rowOff>
    </xdr:to>
    <xdr:sp>
      <xdr:nvSpPr>
        <xdr:cNvPr id="106" name="Line 9"/>
        <xdr:cNvSpPr>
          <a:spLocks/>
        </xdr:cNvSpPr>
      </xdr:nvSpPr>
      <xdr:spPr>
        <a:xfrm>
          <a:off x="7905750" y="4667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152400</xdr:rowOff>
    </xdr:from>
    <xdr:to>
      <xdr:col>14</xdr:col>
      <xdr:colOff>0</xdr:colOff>
      <xdr:row>21</xdr:row>
      <xdr:rowOff>152400</xdr:rowOff>
    </xdr:to>
    <xdr:sp>
      <xdr:nvSpPr>
        <xdr:cNvPr id="107" name="Line 15"/>
        <xdr:cNvSpPr>
          <a:spLocks/>
        </xdr:cNvSpPr>
      </xdr:nvSpPr>
      <xdr:spPr>
        <a:xfrm>
          <a:off x="7905750" y="4667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152400</xdr:rowOff>
    </xdr:from>
    <xdr:to>
      <xdr:col>14</xdr:col>
      <xdr:colOff>0</xdr:colOff>
      <xdr:row>21</xdr:row>
      <xdr:rowOff>152400</xdr:rowOff>
    </xdr:to>
    <xdr:sp>
      <xdr:nvSpPr>
        <xdr:cNvPr id="108" name="Line 21"/>
        <xdr:cNvSpPr>
          <a:spLocks/>
        </xdr:cNvSpPr>
      </xdr:nvSpPr>
      <xdr:spPr>
        <a:xfrm>
          <a:off x="7905750" y="4667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152400</xdr:rowOff>
    </xdr:from>
    <xdr:to>
      <xdr:col>14</xdr:col>
      <xdr:colOff>0</xdr:colOff>
      <xdr:row>21</xdr:row>
      <xdr:rowOff>152400</xdr:rowOff>
    </xdr:to>
    <xdr:sp>
      <xdr:nvSpPr>
        <xdr:cNvPr id="109" name="Line 27"/>
        <xdr:cNvSpPr>
          <a:spLocks/>
        </xdr:cNvSpPr>
      </xdr:nvSpPr>
      <xdr:spPr>
        <a:xfrm>
          <a:off x="7905750" y="4667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152400</xdr:rowOff>
    </xdr:from>
    <xdr:to>
      <xdr:col>14</xdr:col>
      <xdr:colOff>0</xdr:colOff>
      <xdr:row>21</xdr:row>
      <xdr:rowOff>152400</xdr:rowOff>
    </xdr:to>
    <xdr:sp>
      <xdr:nvSpPr>
        <xdr:cNvPr id="110" name="Line 33"/>
        <xdr:cNvSpPr>
          <a:spLocks/>
        </xdr:cNvSpPr>
      </xdr:nvSpPr>
      <xdr:spPr>
        <a:xfrm>
          <a:off x="7905750" y="4667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11" name="Line 9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12" name="Line 15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13" name="Line 21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14" name="Line 27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15" name="Line 33"/>
        <xdr:cNvSpPr>
          <a:spLocks/>
        </xdr:cNvSpPr>
      </xdr:nvSpPr>
      <xdr:spPr>
        <a:xfrm>
          <a:off x="7905750" y="7000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C27" sqref="C27"/>
    </sheetView>
  </sheetViews>
  <sheetFormatPr defaultColWidth="0" defaultRowHeight="0" customHeight="1" zeroHeight="1"/>
  <cols>
    <col min="1" max="1" width="1.421875" style="42" customWidth="1"/>
    <col min="2" max="2" width="4.00390625" style="42" customWidth="1"/>
    <col min="3" max="3" width="20.57421875" style="42" customWidth="1"/>
    <col min="4" max="4" width="15.57421875" style="42" customWidth="1"/>
    <col min="5" max="5" width="9.00390625" style="71" customWidth="1"/>
    <col min="6" max="6" width="10.00390625" style="42" customWidth="1"/>
    <col min="7" max="7" width="6.421875" style="72" customWidth="1"/>
    <col min="8" max="8" width="6.57421875" style="42" customWidth="1"/>
    <col min="9" max="12" width="7.57421875" style="42" customWidth="1"/>
    <col min="13" max="13" width="7.140625" style="42" customWidth="1"/>
    <col min="14" max="17" width="7.57421875" style="42" customWidth="1"/>
    <col min="18" max="18" width="7.421875" style="42" customWidth="1"/>
    <col min="19" max="19" width="1.57421875" style="42" customWidth="1"/>
    <col min="20" max="20" width="3.7109375" style="40" hidden="1" customWidth="1"/>
    <col min="21" max="21" width="3.8515625" style="41" hidden="1" customWidth="1"/>
    <col min="22" max="22" width="4.7109375" style="40" hidden="1" customWidth="1"/>
    <col min="23" max="24" width="3.421875" style="40" hidden="1" customWidth="1"/>
    <col min="25" max="25" width="5.28125" style="40" hidden="1" customWidth="1"/>
    <col min="26" max="26" width="3.8515625" style="40" hidden="1" customWidth="1"/>
    <col min="27" max="27" width="5.28125" style="40" hidden="1" customWidth="1"/>
    <col min="28" max="28" width="4.7109375" style="40" hidden="1" customWidth="1"/>
    <col min="29" max="33" width="5.28125" style="40" hidden="1" customWidth="1"/>
    <col min="34" max="34" width="4.28125" style="40" hidden="1" customWidth="1"/>
    <col min="35" max="16384" width="0" style="42" hidden="1" customWidth="1"/>
  </cols>
  <sheetData>
    <row r="1" spans="1:34" ht="24">
      <c r="A1" s="2" t="s">
        <v>68</v>
      </c>
      <c r="B1" s="151"/>
      <c r="C1" s="1"/>
      <c r="D1" s="3"/>
      <c r="E1" s="4"/>
      <c r="F1" s="5"/>
      <c r="G1" s="6"/>
      <c r="H1" s="5"/>
      <c r="I1" s="7" t="s">
        <v>88</v>
      </c>
      <c r="J1" s="1"/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 t="s">
        <v>91</v>
      </c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209" t="s">
        <v>1</v>
      </c>
      <c r="E3" s="187"/>
      <c r="F3" s="210"/>
      <c r="G3" s="191"/>
      <c r="H3" s="192"/>
      <c r="I3" s="211" t="s">
        <v>2</v>
      </c>
      <c r="J3" s="212"/>
      <c r="K3" s="212"/>
      <c r="L3" s="213"/>
      <c r="M3" s="197" t="s">
        <v>3</v>
      </c>
      <c r="N3" s="198"/>
      <c r="O3" s="199"/>
      <c r="P3" s="208" t="s">
        <v>4</v>
      </c>
      <c r="Q3" s="189"/>
      <c r="R3" s="190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6" t="s">
        <v>5</v>
      </c>
      <c r="D4" s="188" t="s">
        <v>6</v>
      </c>
      <c r="E4" s="189"/>
      <c r="F4" s="190"/>
      <c r="G4" s="191"/>
      <c r="H4" s="192"/>
      <c r="I4" s="19" t="s">
        <v>7</v>
      </c>
      <c r="J4" s="20" t="s">
        <v>40</v>
      </c>
      <c r="K4" s="20" t="s">
        <v>8</v>
      </c>
      <c r="L4" s="21" t="s">
        <v>9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7"/>
      <c r="D5" s="193"/>
      <c r="E5" s="178"/>
      <c r="F5" s="194"/>
      <c r="G5" s="191"/>
      <c r="H5" s="192"/>
      <c r="I5" s="73" t="s">
        <v>41</v>
      </c>
      <c r="J5" s="74">
        <v>80</v>
      </c>
      <c r="K5" s="74">
        <v>1</v>
      </c>
      <c r="L5" s="75">
        <v>2</v>
      </c>
      <c r="M5" s="76">
        <f>R9*J5</f>
        <v>0</v>
      </c>
      <c r="N5" s="77">
        <f>M5*0.8</f>
        <v>0</v>
      </c>
      <c r="O5" s="78">
        <f>M5*0.6</f>
        <v>0</v>
      </c>
      <c r="P5" s="94" t="s">
        <v>10</v>
      </c>
      <c r="Q5" s="195" t="s">
        <v>11</v>
      </c>
      <c r="R5" s="196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76" t="s">
        <v>12</v>
      </c>
      <c r="D6" s="179" t="s">
        <v>13</v>
      </c>
      <c r="E6" s="180"/>
      <c r="F6" s="181"/>
      <c r="G6" s="86"/>
      <c r="H6" s="92" t="s">
        <v>38</v>
      </c>
      <c r="I6" s="87" t="s">
        <v>89</v>
      </c>
      <c r="J6" s="83">
        <v>8</v>
      </c>
      <c r="K6" s="83">
        <v>1</v>
      </c>
      <c r="L6" s="84">
        <v>1.5</v>
      </c>
      <c r="M6" s="88">
        <f>R8*J6</f>
        <v>0</v>
      </c>
      <c r="N6" s="89">
        <f>M6*0.8</f>
        <v>0</v>
      </c>
      <c r="O6" s="90">
        <f>M6*0.6</f>
        <v>0</v>
      </c>
      <c r="P6" s="115" t="s">
        <v>14</v>
      </c>
      <c r="Q6" s="202"/>
      <c r="R6" s="203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77"/>
      <c r="D7" s="204" t="s">
        <v>15</v>
      </c>
      <c r="E7" s="189"/>
      <c r="F7" s="190"/>
      <c r="G7" s="86"/>
      <c r="H7" s="92" t="s">
        <v>39</v>
      </c>
      <c r="I7" s="91" t="s">
        <v>89</v>
      </c>
      <c r="J7" s="74">
        <v>6</v>
      </c>
      <c r="K7" s="74">
        <v>1</v>
      </c>
      <c r="L7" s="75">
        <v>0.5</v>
      </c>
      <c r="M7" s="76">
        <f>R8*J7</f>
        <v>0</v>
      </c>
      <c r="N7" s="77">
        <f>M7*0.8</f>
        <v>0</v>
      </c>
      <c r="O7" s="78">
        <f>M7*0.6</f>
        <v>0</v>
      </c>
      <c r="P7" s="28" t="s">
        <v>16</v>
      </c>
      <c r="Q7" s="29" t="s">
        <v>17</v>
      </c>
      <c r="R7" s="30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78"/>
      <c r="D8" s="205"/>
      <c r="E8" s="206"/>
      <c r="F8" s="207"/>
      <c r="G8" s="191"/>
      <c r="H8" s="192"/>
      <c r="I8" s="82" t="s">
        <v>66</v>
      </c>
      <c r="J8" s="83">
        <v>800</v>
      </c>
      <c r="K8" s="83" t="s">
        <v>67</v>
      </c>
      <c r="L8" s="84">
        <v>24</v>
      </c>
      <c r="M8" s="88">
        <f>R9*J8</f>
        <v>0</v>
      </c>
      <c r="N8" s="89">
        <f>M8*0.8</f>
        <v>0</v>
      </c>
      <c r="O8" s="90">
        <f>M8*0.6</f>
        <v>0</v>
      </c>
      <c r="P8" s="28" t="s">
        <v>21</v>
      </c>
      <c r="Q8" s="29" t="s">
        <v>22</v>
      </c>
      <c r="R8" s="30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" customHeight="1" thickBot="1">
      <c r="A9" s="10"/>
      <c r="B9" s="10"/>
      <c r="C9" s="186" t="s">
        <v>18</v>
      </c>
      <c r="D9" s="215" t="s">
        <v>19</v>
      </c>
      <c r="E9" s="216"/>
      <c r="F9" s="218" t="s">
        <v>20</v>
      </c>
      <c r="G9" s="86"/>
      <c r="H9" s="53" t="s">
        <v>92</v>
      </c>
      <c r="I9" s="154"/>
      <c r="J9" s="154"/>
      <c r="K9" s="103"/>
      <c r="L9" s="104"/>
      <c r="M9" s="105"/>
      <c r="N9" s="200"/>
      <c r="O9" s="201"/>
      <c r="P9" s="31" t="s">
        <v>23</v>
      </c>
      <c r="Q9" s="32" t="s">
        <v>24</v>
      </c>
      <c r="R9" s="33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" customHeight="1" thickBot="1" thickTop="1">
      <c r="A10" s="10"/>
      <c r="B10" s="10"/>
      <c r="C10" s="214"/>
      <c r="D10" s="217"/>
      <c r="E10" s="217"/>
      <c r="F10" s="219"/>
      <c r="G10" s="86"/>
      <c r="H10" s="53" t="s">
        <v>93</v>
      </c>
      <c r="I10" s="79"/>
      <c r="J10" s="80"/>
      <c r="K10" s="81"/>
      <c r="L10" s="80"/>
      <c r="M10" s="110"/>
      <c r="N10" s="111"/>
      <c r="O10" s="106"/>
      <c r="P10" s="107"/>
      <c r="Q10" s="108"/>
      <c r="R10" s="109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1.25" customHeight="1" thickTop="1">
      <c r="A11" s="10"/>
      <c r="B11" s="10"/>
      <c r="C11" s="34"/>
      <c r="D11" s="35"/>
      <c r="E11" s="35"/>
      <c r="F11" s="36"/>
      <c r="G11" s="85"/>
      <c r="H11" s="37" t="s">
        <v>56</v>
      </c>
      <c r="I11" s="10"/>
      <c r="J11" s="10"/>
      <c r="K11" s="10"/>
      <c r="L11" s="10"/>
      <c r="M11" s="10"/>
      <c r="N11" s="37" t="s">
        <v>25</v>
      </c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>
      <c r="A12" s="10"/>
      <c r="B12" s="38"/>
      <c r="C12" s="157"/>
      <c r="D12" s="182"/>
      <c r="E12" s="183"/>
      <c r="F12" s="155"/>
      <c r="G12" s="184" t="s">
        <v>26</v>
      </c>
      <c r="H12" s="185"/>
      <c r="I12" s="173">
        <v>2</v>
      </c>
      <c r="J12" s="174"/>
      <c r="K12" s="174"/>
      <c r="L12" s="174"/>
      <c r="M12" s="174"/>
      <c r="N12" s="174"/>
      <c r="O12" s="174"/>
      <c r="P12" s="175"/>
      <c r="Q12" s="135"/>
      <c r="R12" s="152"/>
      <c r="S12" s="152"/>
      <c r="U12" s="40"/>
      <c r="AD12" s="42"/>
      <c r="AE12" s="42"/>
      <c r="AF12" s="42"/>
      <c r="AG12" s="42"/>
      <c r="AH12" s="42"/>
    </row>
    <row r="13" spans="1:34" ht="15.75" customHeight="1">
      <c r="A13" s="10"/>
      <c r="B13" s="38"/>
      <c r="C13" s="159" t="s">
        <v>94</v>
      </c>
      <c r="D13" s="158"/>
      <c r="E13" s="158"/>
      <c r="F13" s="43"/>
      <c r="G13" s="167" t="s">
        <v>27</v>
      </c>
      <c r="H13" s="168"/>
      <c r="I13" s="44" t="s">
        <v>86</v>
      </c>
      <c r="J13" s="44" t="e">
        <f aca="true" t="shared" si="0" ref="J13:P13">I13+1</f>
        <v>#VALUE!</v>
      </c>
      <c r="K13" s="44" t="e">
        <f t="shared" si="0"/>
        <v>#VALUE!</v>
      </c>
      <c r="L13" s="44" t="e">
        <f t="shared" si="0"/>
        <v>#VALUE!</v>
      </c>
      <c r="M13" s="44" t="e">
        <f t="shared" si="0"/>
        <v>#VALUE!</v>
      </c>
      <c r="N13" s="44" t="e">
        <f t="shared" si="0"/>
        <v>#VALUE!</v>
      </c>
      <c r="O13" s="44" t="e">
        <f t="shared" si="0"/>
        <v>#VALUE!</v>
      </c>
      <c r="P13" s="141" t="e">
        <f t="shared" si="0"/>
        <v>#VALUE!</v>
      </c>
      <c r="Q13" s="53"/>
      <c r="R13" s="152"/>
      <c r="S13" s="152"/>
      <c r="U13" s="40"/>
      <c r="AD13" s="42"/>
      <c r="AE13" s="42"/>
      <c r="AF13" s="42"/>
      <c r="AG13" s="42"/>
      <c r="AH13" s="42"/>
    </row>
    <row r="14" spans="1:34" ht="15.75" customHeight="1">
      <c r="A14" s="10"/>
      <c r="B14" s="38"/>
      <c r="C14" s="160" t="s">
        <v>95</v>
      </c>
      <c r="D14" s="158"/>
      <c r="E14" s="161"/>
      <c r="F14" s="45"/>
      <c r="G14" s="167" t="s">
        <v>28</v>
      </c>
      <c r="H14" s="168"/>
      <c r="I14" s="46">
        <v>1</v>
      </c>
      <c r="J14" s="46">
        <v>1</v>
      </c>
      <c r="K14" s="46">
        <v>1</v>
      </c>
      <c r="L14" s="46">
        <v>1</v>
      </c>
      <c r="M14" s="46">
        <v>1</v>
      </c>
      <c r="N14" s="46">
        <v>1</v>
      </c>
      <c r="O14" s="46">
        <v>1</v>
      </c>
      <c r="P14" s="142">
        <v>1</v>
      </c>
      <c r="Q14" s="53"/>
      <c r="R14" s="152"/>
      <c r="S14" s="152"/>
      <c r="U14" s="40"/>
      <c r="AD14" s="42"/>
      <c r="AE14" s="42"/>
      <c r="AF14" s="42"/>
      <c r="AG14" s="42"/>
      <c r="AH14" s="42"/>
    </row>
    <row r="15" spans="1:34" ht="15.75" customHeight="1">
      <c r="A15" s="10"/>
      <c r="B15" s="38"/>
      <c r="C15" s="160" t="s">
        <v>96</v>
      </c>
      <c r="D15" s="156"/>
      <c r="E15" s="156"/>
      <c r="F15" s="45"/>
      <c r="G15" s="167" t="s">
        <v>29</v>
      </c>
      <c r="H15" s="168"/>
      <c r="I15" s="47" t="s">
        <v>30</v>
      </c>
      <c r="J15" s="47" t="s">
        <v>30</v>
      </c>
      <c r="K15" s="47" t="s">
        <v>30</v>
      </c>
      <c r="L15" s="47" t="s">
        <v>30</v>
      </c>
      <c r="M15" s="47" t="s">
        <v>30</v>
      </c>
      <c r="N15" s="47" t="s">
        <v>30</v>
      </c>
      <c r="O15" s="47" t="s">
        <v>30</v>
      </c>
      <c r="P15" s="143" t="s">
        <v>30</v>
      </c>
      <c r="Q15" s="53"/>
      <c r="R15" s="152"/>
      <c r="S15" s="152"/>
      <c r="U15" s="40"/>
      <c r="AD15" s="42"/>
      <c r="AE15" s="42"/>
      <c r="AF15" s="42"/>
      <c r="AG15" s="42"/>
      <c r="AH15" s="42"/>
    </row>
    <row r="16" spans="1:34" ht="15.75" customHeight="1">
      <c r="A16" s="10"/>
      <c r="B16" s="10"/>
      <c r="C16" s="10"/>
      <c r="D16" s="48"/>
      <c r="E16" s="49"/>
      <c r="F16" s="45"/>
      <c r="G16" s="169" t="s">
        <v>31</v>
      </c>
      <c r="H16" s="168"/>
      <c r="I16" s="50"/>
      <c r="J16" s="50"/>
      <c r="K16" s="50"/>
      <c r="L16" s="50"/>
      <c r="M16" s="50"/>
      <c r="N16" s="50"/>
      <c r="O16" s="50"/>
      <c r="P16" s="144"/>
      <c r="Q16" s="53"/>
      <c r="R16" s="152"/>
      <c r="S16" s="152"/>
      <c r="U16" s="40"/>
      <c r="AD16" s="42"/>
      <c r="AE16" s="42"/>
      <c r="AF16" s="42"/>
      <c r="AG16" s="42"/>
      <c r="AH16" s="42"/>
    </row>
    <row r="17" spans="1:34" ht="19.5" customHeight="1" thickBot="1">
      <c r="A17" s="10"/>
      <c r="B17" s="10" t="s">
        <v>65</v>
      </c>
      <c r="C17" s="51" t="s">
        <v>32</v>
      </c>
      <c r="D17" s="170" t="s">
        <v>33</v>
      </c>
      <c r="E17" s="170"/>
      <c r="F17" s="170"/>
      <c r="G17" s="171" t="s">
        <v>34</v>
      </c>
      <c r="H17" s="172"/>
      <c r="I17" s="97" t="s">
        <v>49</v>
      </c>
      <c r="J17" s="97" t="s">
        <v>49</v>
      </c>
      <c r="K17" s="97" t="s">
        <v>49</v>
      </c>
      <c r="L17" s="136" t="s">
        <v>49</v>
      </c>
      <c r="M17" s="136" t="s">
        <v>49</v>
      </c>
      <c r="N17" s="136" t="s">
        <v>49</v>
      </c>
      <c r="O17" s="136" t="s">
        <v>49</v>
      </c>
      <c r="P17" s="145" t="s">
        <v>49</v>
      </c>
      <c r="Q17" s="53"/>
      <c r="R17" s="152"/>
      <c r="S17" s="152"/>
      <c r="U17" s="40"/>
      <c r="AD17" s="42"/>
      <c r="AE17" s="42"/>
      <c r="AF17" s="42"/>
      <c r="AG17" s="42"/>
      <c r="AH17" s="42"/>
    </row>
    <row r="18" spans="1:33" s="122" customFormat="1" ht="21.75" customHeight="1">
      <c r="A18" s="10"/>
      <c r="B18" s="93" t="s">
        <v>58</v>
      </c>
      <c r="C18" s="132" t="s">
        <v>52</v>
      </c>
      <c r="D18" s="95" t="s">
        <v>48</v>
      </c>
      <c r="E18" s="96"/>
      <c r="F18" s="116"/>
      <c r="G18" s="117"/>
      <c r="H18" s="118"/>
      <c r="I18" s="98" t="str">
        <f>TEXT(I17,I17)</f>
        <v>+</v>
      </c>
      <c r="J18" s="98"/>
      <c r="K18" s="98" t="str">
        <f aca="true" t="shared" si="1" ref="K18:P18">TEXT(K17,K17)</f>
        <v>+</v>
      </c>
      <c r="L18" s="98" t="str">
        <f t="shared" si="1"/>
        <v>+</v>
      </c>
      <c r="M18" s="98" t="str">
        <f t="shared" si="1"/>
        <v>+</v>
      </c>
      <c r="N18" s="98" t="str">
        <f t="shared" si="1"/>
        <v>+</v>
      </c>
      <c r="O18" s="98" t="str">
        <f t="shared" si="1"/>
        <v>+</v>
      </c>
      <c r="P18" s="146" t="str">
        <f t="shared" si="1"/>
        <v>+</v>
      </c>
      <c r="Q18" s="134"/>
      <c r="R18" s="153"/>
      <c r="S18" s="153"/>
      <c r="T18" s="121"/>
      <c r="U18" s="121"/>
      <c r="V18" s="121"/>
      <c r="W18" s="121"/>
      <c r="X18" s="121"/>
      <c r="Y18" s="121"/>
      <c r="Z18" s="121"/>
      <c r="AA18" s="121"/>
      <c r="AB18" s="121"/>
      <c r="AC18" s="120"/>
      <c r="AD18" s="120"/>
      <c r="AE18" s="120"/>
      <c r="AF18" s="120"/>
      <c r="AG18" s="120"/>
    </row>
    <row r="19" spans="1:33" s="122" customFormat="1" ht="21.75" customHeight="1">
      <c r="A19" s="10"/>
      <c r="B19" s="99" t="s">
        <v>59</v>
      </c>
      <c r="C19" s="133" t="s">
        <v>52</v>
      </c>
      <c r="D19" s="100" t="s">
        <v>48</v>
      </c>
      <c r="E19" s="101"/>
      <c r="F19" s="100"/>
      <c r="G19" s="123"/>
      <c r="H19" s="124"/>
      <c r="I19" s="50" t="str">
        <f>TEXT(I17,I17)</f>
        <v>+</v>
      </c>
      <c r="J19" s="50"/>
      <c r="K19" s="50" t="str">
        <f aca="true" t="shared" si="2" ref="K19:P19">TEXT(K17,K17)</f>
        <v>+</v>
      </c>
      <c r="L19" s="50" t="str">
        <f t="shared" si="2"/>
        <v>+</v>
      </c>
      <c r="M19" s="50" t="str">
        <f t="shared" si="2"/>
        <v>+</v>
      </c>
      <c r="N19" s="50" t="str">
        <f t="shared" si="2"/>
        <v>+</v>
      </c>
      <c r="O19" s="50" t="str">
        <f t="shared" si="2"/>
        <v>+</v>
      </c>
      <c r="P19" s="144" t="str">
        <f t="shared" si="2"/>
        <v>+</v>
      </c>
      <c r="Q19" s="134"/>
      <c r="R19" s="153"/>
      <c r="S19" s="153"/>
      <c r="T19" s="121"/>
      <c r="U19" s="121"/>
      <c r="V19" s="121"/>
      <c r="W19" s="121"/>
      <c r="X19" s="121"/>
      <c r="Y19" s="121"/>
      <c r="Z19" s="121"/>
      <c r="AA19" s="121"/>
      <c r="AB19" s="121"/>
      <c r="AC19" s="120"/>
      <c r="AD19" s="120"/>
      <c r="AE19" s="120"/>
      <c r="AF19" s="120"/>
      <c r="AG19" s="120"/>
    </row>
    <row r="20" spans="1:33" s="122" customFormat="1" ht="21.75" customHeight="1">
      <c r="A20" s="10"/>
      <c r="B20" s="99" t="s">
        <v>82</v>
      </c>
      <c r="C20" s="133" t="s">
        <v>52</v>
      </c>
      <c r="D20" s="139" t="s">
        <v>81</v>
      </c>
      <c r="E20" s="101"/>
      <c r="F20" s="100"/>
      <c r="G20" s="123"/>
      <c r="H20" s="124"/>
      <c r="I20" s="52"/>
      <c r="J20" s="52" t="str">
        <f>TEXT(J17,J17)</f>
        <v>+</v>
      </c>
      <c r="K20" s="112"/>
      <c r="L20" s="99"/>
      <c r="M20" s="99"/>
      <c r="N20" s="99"/>
      <c r="O20" s="99"/>
      <c r="P20" s="147"/>
      <c r="Q20" s="134"/>
      <c r="R20" s="153"/>
      <c r="S20" s="153"/>
      <c r="T20" s="121"/>
      <c r="U20" s="121"/>
      <c r="V20" s="121"/>
      <c r="W20" s="121"/>
      <c r="X20" s="121"/>
      <c r="Y20" s="121"/>
      <c r="Z20" s="121"/>
      <c r="AA20" s="121"/>
      <c r="AB20" s="121"/>
      <c r="AC20" s="120"/>
      <c r="AD20" s="120"/>
      <c r="AE20" s="120"/>
      <c r="AF20" s="120"/>
      <c r="AG20" s="120"/>
    </row>
    <row r="21" spans="1:33" s="122" customFormat="1" ht="21.75" customHeight="1">
      <c r="A21" s="10"/>
      <c r="B21" s="50" t="s">
        <v>102</v>
      </c>
      <c r="C21" s="125" t="s">
        <v>101</v>
      </c>
      <c r="D21" s="126" t="s">
        <v>69</v>
      </c>
      <c r="E21" s="127"/>
      <c r="F21" s="126"/>
      <c r="G21" s="126"/>
      <c r="H21" s="128"/>
      <c r="I21" s="52"/>
      <c r="J21" s="52" t="str">
        <f>TEXT(J17,J17)</f>
        <v>+</v>
      </c>
      <c r="K21" s="112"/>
      <c r="L21" s="99"/>
      <c r="M21" s="99"/>
      <c r="N21" s="99"/>
      <c r="O21" s="99"/>
      <c r="P21" s="147"/>
      <c r="Q21" s="134"/>
      <c r="R21" s="153"/>
      <c r="S21" s="153"/>
      <c r="T21" s="121"/>
      <c r="U21" s="121"/>
      <c r="V21" s="121"/>
      <c r="W21" s="121"/>
      <c r="X21" s="121"/>
      <c r="Y21" s="121"/>
      <c r="Z21" s="121"/>
      <c r="AA21" s="121"/>
      <c r="AB21" s="121"/>
      <c r="AC21" s="120"/>
      <c r="AD21" s="120"/>
      <c r="AE21" s="120"/>
      <c r="AF21" s="120"/>
      <c r="AG21" s="120"/>
    </row>
    <row r="22" spans="1:33" s="122" customFormat="1" ht="21.75" customHeight="1">
      <c r="A22" s="10"/>
      <c r="B22" s="50" t="s">
        <v>83</v>
      </c>
      <c r="C22" s="129" t="s">
        <v>45</v>
      </c>
      <c r="D22" s="220" t="s">
        <v>100</v>
      </c>
      <c r="E22" s="221"/>
      <c r="F22" s="221"/>
      <c r="G22" s="221"/>
      <c r="H22" s="222"/>
      <c r="I22" s="50"/>
      <c r="J22" s="50" t="str">
        <f>TEXT(J17,J17)</f>
        <v>+</v>
      </c>
      <c r="K22" s="113"/>
      <c r="L22" s="50"/>
      <c r="M22" s="50"/>
      <c r="N22" s="50"/>
      <c r="O22" s="50"/>
      <c r="P22" s="144"/>
      <c r="Q22" s="134"/>
      <c r="R22" s="153"/>
      <c r="S22" s="153"/>
      <c r="T22" s="121"/>
      <c r="U22" s="121"/>
      <c r="V22" s="121"/>
      <c r="W22" s="121"/>
      <c r="X22" s="121"/>
      <c r="Y22" s="121"/>
      <c r="Z22" s="121"/>
      <c r="AA22" s="121"/>
      <c r="AB22" s="121"/>
      <c r="AC22" s="120"/>
      <c r="AD22" s="120"/>
      <c r="AE22" s="120"/>
      <c r="AF22" s="120"/>
      <c r="AG22" s="120"/>
    </row>
    <row r="23" spans="1:33" s="122" customFormat="1" ht="21.75" customHeight="1">
      <c r="A23" s="10"/>
      <c r="B23" s="50" t="s">
        <v>63</v>
      </c>
      <c r="C23" s="129" t="s">
        <v>45</v>
      </c>
      <c r="D23" s="126" t="s">
        <v>50</v>
      </c>
      <c r="E23" s="127"/>
      <c r="F23" s="126"/>
      <c r="G23" s="126"/>
      <c r="H23" s="128"/>
      <c r="I23" s="52"/>
      <c r="J23" s="50"/>
      <c r="K23" s="50" t="str">
        <f>TEXT(K17,K17)</f>
        <v>+</v>
      </c>
      <c r="L23" s="50" t="str">
        <f>TEXT(L17,L17)</f>
        <v>+</v>
      </c>
      <c r="M23" s="50" t="str">
        <f>TEXT(M17,M17)</f>
        <v>+</v>
      </c>
      <c r="N23" s="50"/>
      <c r="O23" s="50"/>
      <c r="P23" s="144"/>
      <c r="Q23" s="134"/>
      <c r="R23" s="153"/>
      <c r="S23" s="153"/>
      <c r="T23" s="121"/>
      <c r="U23" s="121"/>
      <c r="V23" s="121"/>
      <c r="W23" s="121"/>
      <c r="X23" s="121"/>
      <c r="Y23" s="121"/>
      <c r="Z23" s="121"/>
      <c r="AA23" s="121"/>
      <c r="AB23" s="121"/>
      <c r="AC23" s="120"/>
      <c r="AD23" s="120"/>
      <c r="AE23" s="120"/>
      <c r="AF23" s="120"/>
      <c r="AG23" s="120"/>
    </row>
    <row r="24" spans="1:33" s="122" customFormat="1" ht="21.75" customHeight="1">
      <c r="A24" s="10"/>
      <c r="B24" s="50" t="s">
        <v>64</v>
      </c>
      <c r="C24" s="66" t="s">
        <v>46</v>
      </c>
      <c r="D24" s="54" t="s">
        <v>90</v>
      </c>
      <c r="E24" s="55">
        <f>ROUND(M7,-1)</f>
        <v>0</v>
      </c>
      <c r="F24" s="56" t="s">
        <v>36</v>
      </c>
      <c r="G24" s="57">
        <v>250</v>
      </c>
      <c r="H24" s="58" t="s">
        <v>37</v>
      </c>
      <c r="I24" s="52"/>
      <c r="J24" s="52" t="str">
        <f>TEXT(J17,J17)</f>
        <v>+</v>
      </c>
      <c r="K24" s="112"/>
      <c r="L24" s="50"/>
      <c r="M24" s="50"/>
      <c r="N24" s="50"/>
      <c r="O24" s="50"/>
      <c r="P24" s="144"/>
      <c r="Q24" s="134"/>
      <c r="R24" s="153"/>
      <c r="S24" s="153"/>
      <c r="T24" s="121"/>
      <c r="U24" s="121"/>
      <c r="V24" s="121"/>
      <c r="W24" s="121"/>
      <c r="X24" s="121"/>
      <c r="Y24" s="121"/>
      <c r="Z24" s="121"/>
      <c r="AA24" s="121"/>
      <c r="AB24" s="121"/>
      <c r="AC24" s="120"/>
      <c r="AD24" s="120"/>
      <c r="AE24" s="120"/>
      <c r="AF24" s="120"/>
      <c r="AG24" s="120"/>
    </row>
    <row r="25" spans="1:33" s="122" customFormat="1" ht="21.75" customHeight="1">
      <c r="A25" s="119"/>
      <c r="B25" s="50"/>
      <c r="C25" s="66"/>
      <c r="D25" s="61"/>
      <c r="E25" s="55"/>
      <c r="F25" s="63"/>
      <c r="G25" s="64"/>
      <c r="H25" s="65"/>
      <c r="I25" s="52"/>
      <c r="J25" s="52"/>
      <c r="K25" s="50"/>
      <c r="L25" s="52"/>
      <c r="M25" s="52"/>
      <c r="N25" s="52"/>
      <c r="O25" s="52"/>
      <c r="P25" s="148"/>
      <c r="Q25" s="134"/>
      <c r="R25" s="153"/>
      <c r="S25" s="153"/>
      <c r="T25" s="121"/>
      <c r="U25" s="121"/>
      <c r="V25" s="121"/>
      <c r="W25" s="121"/>
      <c r="X25" s="121"/>
      <c r="Y25" s="121"/>
      <c r="Z25" s="121"/>
      <c r="AA25" s="121"/>
      <c r="AB25" s="121"/>
      <c r="AC25" s="120"/>
      <c r="AD25" s="120"/>
      <c r="AE25" s="120"/>
      <c r="AF25" s="120"/>
      <c r="AG25" s="120"/>
    </row>
    <row r="26" spans="1:33" s="122" customFormat="1" ht="21.75" customHeight="1">
      <c r="A26" s="10"/>
      <c r="B26" s="50" t="s">
        <v>77</v>
      </c>
      <c r="C26" s="66" t="s">
        <v>47</v>
      </c>
      <c r="D26" s="54" t="s">
        <v>43</v>
      </c>
      <c r="E26" s="55">
        <f>ROUND(M5,-1)</f>
        <v>0</v>
      </c>
      <c r="F26" s="56" t="s">
        <v>44</v>
      </c>
      <c r="G26" s="64">
        <f>500-E26*2</f>
        <v>500</v>
      </c>
      <c r="H26" s="65" t="s">
        <v>42</v>
      </c>
      <c r="I26" s="52"/>
      <c r="J26" s="52" t="str">
        <f>TEXT(J17,J17)</f>
        <v>+</v>
      </c>
      <c r="K26" s="99"/>
      <c r="L26" s="52"/>
      <c r="M26" s="52"/>
      <c r="N26" s="52"/>
      <c r="O26" s="52"/>
      <c r="P26" s="148"/>
      <c r="Q26" s="134"/>
      <c r="R26" s="153"/>
      <c r="S26" s="153"/>
      <c r="T26" s="121"/>
      <c r="U26" s="121"/>
      <c r="V26" s="121"/>
      <c r="W26" s="121"/>
      <c r="X26" s="121"/>
      <c r="Y26" s="121"/>
      <c r="Z26" s="121"/>
      <c r="AA26" s="121"/>
      <c r="AB26" s="121"/>
      <c r="AC26" s="120"/>
      <c r="AD26" s="120"/>
      <c r="AE26" s="120"/>
      <c r="AF26" s="120"/>
      <c r="AG26" s="120"/>
    </row>
    <row r="27" spans="1:33" s="122" customFormat="1" ht="21.75" customHeight="1">
      <c r="A27" s="119"/>
      <c r="B27" s="50" t="s">
        <v>57</v>
      </c>
      <c r="C27" s="66" t="s">
        <v>51</v>
      </c>
      <c r="D27" s="130" t="s">
        <v>53</v>
      </c>
      <c r="E27" s="102"/>
      <c r="F27" s="63"/>
      <c r="G27" s="64"/>
      <c r="H27" s="65"/>
      <c r="I27" s="52"/>
      <c r="J27" s="52" t="str">
        <f>TEXT(J17,J17)</f>
        <v>+</v>
      </c>
      <c r="K27" s="99"/>
      <c r="L27" s="52"/>
      <c r="M27" s="52"/>
      <c r="N27" s="52"/>
      <c r="O27" s="52"/>
      <c r="P27" s="148"/>
      <c r="Q27" s="134"/>
      <c r="R27" s="153"/>
      <c r="S27" s="153"/>
      <c r="T27" s="121"/>
      <c r="U27" s="121"/>
      <c r="V27" s="121"/>
      <c r="W27" s="121"/>
      <c r="X27" s="121"/>
      <c r="Y27" s="121"/>
      <c r="Z27" s="121"/>
      <c r="AA27" s="121"/>
      <c r="AB27" s="121"/>
      <c r="AC27" s="120"/>
      <c r="AD27" s="120"/>
      <c r="AE27" s="120"/>
      <c r="AF27" s="120"/>
      <c r="AG27" s="120"/>
    </row>
    <row r="28" spans="1:33" s="122" customFormat="1" ht="21.75" customHeight="1">
      <c r="A28" s="119"/>
      <c r="B28" s="50" t="s">
        <v>78</v>
      </c>
      <c r="C28" s="66" t="s">
        <v>85</v>
      </c>
      <c r="D28" s="140" t="s">
        <v>87</v>
      </c>
      <c r="E28" s="102">
        <f>ROUND(M8,-1)</f>
        <v>0</v>
      </c>
      <c r="F28" s="63" t="s">
        <v>44</v>
      </c>
      <c r="G28" s="64">
        <f>500</f>
        <v>500</v>
      </c>
      <c r="H28" s="65" t="s">
        <v>37</v>
      </c>
      <c r="I28" s="52"/>
      <c r="J28" s="52" t="str">
        <f>TEXT(J17,J17)</f>
        <v>+</v>
      </c>
      <c r="K28" s="52" t="str">
        <f>TEXT(K17,K17)</f>
        <v>+</v>
      </c>
      <c r="L28" s="52" t="str">
        <f>TEXT(L17,L17)</f>
        <v>+</v>
      </c>
      <c r="M28" s="52" t="str">
        <f>TEXT(M17,M17)</f>
        <v>+</v>
      </c>
      <c r="N28" s="52" t="str">
        <f>TEXT(N17,N17)</f>
        <v>+</v>
      </c>
      <c r="O28" s="52"/>
      <c r="P28" s="148"/>
      <c r="Q28" s="134"/>
      <c r="R28" s="153"/>
      <c r="S28" s="153"/>
      <c r="T28" s="121"/>
      <c r="U28" s="121"/>
      <c r="V28" s="121"/>
      <c r="W28" s="121"/>
      <c r="X28" s="121"/>
      <c r="Y28" s="121"/>
      <c r="Z28" s="121"/>
      <c r="AA28" s="121"/>
      <c r="AB28" s="121"/>
      <c r="AC28" s="120"/>
      <c r="AD28" s="120"/>
      <c r="AE28" s="120"/>
      <c r="AF28" s="120"/>
      <c r="AG28" s="120"/>
    </row>
    <row r="29" spans="1:33" s="122" customFormat="1" ht="21.75" customHeight="1">
      <c r="A29" s="119"/>
      <c r="B29" s="50" t="s">
        <v>79</v>
      </c>
      <c r="C29" s="66" t="s">
        <v>52</v>
      </c>
      <c r="D29" s="63" t="s">
        <v>54</v>
      </c>
      <c r="E29" s="62"/>
      <c r="F29" s="63"/>
      <c r="G29" s="64"/>
      <c r="H29" s="65"/>
      <c r="I29" s="52"/>
      <c r="J29" s="52" t="str">
        <f>TEXT(J17,J17)</f>
        <v>+</v>
      </c>
      <c r="K29" s="99"/>
      <c r="L29" s="52"/>
      <c r="M29" s="52"/>
      <c r="N29" s="52"/>
      <c r="O29" s="52"/>
      <c r="P29" s="148"/>
      <c r="Q29" s="134"/>
      <c r="R29" s="153"/>
      <c r="S29" s="153"/>
      <c r="T29" s="121"/>
      <c r="U29" s="121"/>
      <c r="V29" s="121"/>
      <c r="W29" s="121"/>
      <c r="X29" s="121"/>
      <c r="Y29" s="121"/>
      <c r="Z29" s="121"/>
      <c r="AA29" s="121"/>
      <c r="AB29" s="121"/>
      <c r="AC29" s="120"/>
      <c r="AD29" s="120"/>
      <c r="AE29" s="120"/>
      <c r="AF29" s="120"/>
      <c r="AG29" s="120"/>
    </row>
    <row r="30" spans="1:33" s="122" customFormat="1" ht="21.75" customHeight="1">
      <c r="A30" s="119"/>
      <c r="B30" s="50" t="s">
        <v>80</v>
      </c>
      <c r="C30" s="66" t="s">
        <v>60</v>
      </c>
      <c r="D30" s="131" t="s">
        <v>62</v>
      </c>
      <c r="E30" s="62"/>
      <c r="F30" s="63"/>
      <c r="G30" s="64"/>
      <c r="H30" s="65"/>
      <c r="I30" s="52"/>
      <c r="J30" s="52" t="str">
        <f>TEXT(J17,J17)</f>
        <v>+</v>
      </c>
      <c r="K30" s="99"/>
      <c r="L30" s="52"/>
      <c r="M30" s="52"/>
      <c r="N30" s="52"/>
      <c r="O30" s="52"/>
      <c r="P30" s="148"/>
      <c r="Q30" s="134"/>
      <c r="R30" s="153"/>
      <c r="S30" s="153"/>
      <c r="T30" s="121"/>
      <c r="U30" s="121"/>
      <c r="V30" s="121"/>
      <c r="W30" s="121"/>
      <c r="X30" s="121"/>
      <c r="Y30" s="121"/>
      <c r="Z30" s="121"/>
      <c r="AA30" s="121"/>
      <c r="AB30" s="121"/>
      <c r="AC30" s="120"/>
      <c r="AD30" s="120"/>
      <c r="AE30" s="120"/>
      <c r="AF30" s="120"/>
      <c r="AG30" s="120"/>
    </row>
    <row r="31" spans="1:33" s="122" customFormat="1" ht="21.75" customHeight="1">
      <c r="A31" s="119"/>
      <c r="B31" s="50" t="s">
        <v>84</v>
      </c>
      <c r="C31" s="66" t="s">
        <v>55</v>
      </c>
      <c r="D31" s="63" t="s">
        <v>61</v>
      </c>
      <c r="E31" s="62"/>
      <c r="F31" s="63"/>
      <c r="G31" s="64"/>
      <c r="H31" s="65"/>
      <c r="I31" s="52" t="str">
        <f>TEXT(I17,I17)</f>
        <v>+</v>
      </c>
      <c r="J31" s="52" t="str">
        <f>TEXT(J17,J17)</f>
        <v>+</v>
      </c>
      <c r="K31" s="50"/>
      <c r="L31" s="137"/>
      <c r="M31" s="137"/>
      <c r="N31" s="137"/>
      <c r="O31" s="137"/>
      <c r="P31" s="149"/>
      <c r="Q31" s="134"/>
      <c r="R31" s="153"/>
      <c r="S31" s="153"/>
      <c r="T31" s="121"/>
      <c r="U31" s="121"/>
      <c r="V31" s="121"/>
      <c r="W31" s="121"/>
      <c r="X31" s="121"/>
      <c r="Y31" s="121"/>
      <c r="Z31" s="121"/>
      <c r="AA31" s="121"/>
      <c r="AB31" s="121"/>
      <c r="AC31" s="120"/>
      <c r="AD31" s="120"/>
      <c r="AE31" s="120"/>
      <c r="AF31" s="120"/>
      <c r="AG31" s="120"/>
    </row>
    <row r="32" spans="1:33" s="122" customFormat="1" ht="19.5" customHeight="1">
      <c r="A32" s="119"/>
      <c r="B32" s="50"/>
      <c r="C32" s="66"/>
      <c r="D32" s="63"/>
      <c r="E32" s="62"/>
      <c r="F32" s="63"/>
      <c r="G32" s="64"/>
      <c r="H32" s="65"/>
      <c r="I32" s="52"/>
      <c r="J32" s="52"/>
      <c r="K32" s="112"/>
      <c r="L32" s="50"/>
      <c r="M32" s="137"/>
      <c r="N32" s="137"/>
      <c r="O32" s="137"/>
      <c r="P32" s="149"/>
      <c r="Q32" s="134"/>
      <c r="R32" s="153"/>
      <c r="S32" s="153"/>
      <c r="T32" s="121"/>
      <c r="U32" s="121"/>
      <c r="V32" s="121"/>
      <c r="W32" s="121"/>
      <c r="X32" s="121"/>
      <c r="Y32" s="121"/>
      <c r="Z32" s="121"/>
      <c r="AA32" s="121"/>
      <c r="AB32" s="121"/>
      <c r="AC32" s="120"/>
      <c r="AD32" s="120"/>
      <c r="AE32" s="120"/>
      <c r="AF32" s="120"/>
      <c r="AG32" s="120"/>
    </row>
    <row r="33" spans="1:33" s="122" customFormat="1" ht="19.5" customHeight="1">
      <c r="A33" s="119"/>
      <c r="B33" s="50"/>
      <c r="C33" s="66"/>
      <c r="D33" s="63" t="s">
        <v>97</v>
      </c>
      <c r="E33" s="63"/>
      <c r="F33" s="162" t="s">
        <v>98</v>
      </c>
      <c r="G33" s="163">
        <f>IF(E24&gt;390,2,1)</f>
        <v>1</v>
      </c>
      <c r="H33" s="65" t="s">
        <v>99</v>
      </c>
      <c r="I33" s="52"/>
      <c r="J33" s="52" t="str">
        <f>TEXT(J17,J17)</f>
        <v>+</v>
      </c>
      <c r="K33" s="112"/>
      <c r="L33" s="50"/>
      <c r="M33" s="50"/>
      <c r="N33" s="50"/>
      <c r="O33" s="50"/>
      <c r="P33" s="144"/>
      <c r="Q33" s="134"/>
      <c r="R33" s="153"/>
      <c r="S33" s="153"/>
      <c r="T33" s="121"/>
      <c r="U33" s="121"/>
      <c r="V33" s="121"/>
      <c r="W33" s="121"/>
      <c r="X33" s="121"/>
      <c r="Y33" s="121"/>
      <c r="Z33" s="121"/>
      <c r="AA33" s="121"/>
      <c r="AB33" s="121"/>
      <c r="AC33" s="120"/>
      <c r="AD33" s="120"/>
      <c r="AE33" s="120"/>
      <c r="AF33" s="120"/>
      <c r="AG33" s="120"/>
    </row>
    <row r="34" spans="1:33" s="122" customFormat="1" ht="21.75" customHeight="1" thickBot="1">
      <c r="A34" s="10"/>
      <c r="B34" s="164" t="s">
        <v>35</v>
      </c>
      <c r="C34" s="165"/>
      <c r="D34" s="165"/>
      <c r="E34" s="165"/>
      <c r="F34" s="165"/>
      <c r="G34" s="165"/>
      <c r="H34" s="166"/>
      <c r="I34" s="67"/>
      <c r="J34" s="67" t="s">
        <v>70</v>
      </c>
      <c r="K34" s="114" t="s">
        <v>71</v>
      </c>
      <c r="L34" s="138" t="s">
        <v>72</v>
      </c>
      <c r="M34" s="138" t="s">
        <v>73</v>
      </c>
      <c r="N34" s="138" t="s">
        <v>74</v>
      </c>
      <c r="O34" s="138" t="s">
        <v>75</v>
      </c>
      <c r="P34" s="150" t="s">
        <v>76</v>
      </c>
      <c r="Q34" s="134"/>
      <c r="R34" s="153"/>
      <c r="S34" s="153"/>
      <c r="T34" s="121"/>
      <c r="U34" s="121"/>
      <c r="V34" s="121"/>
      <c r="W34" s="121"/>
      <c r="X34" s="121"/>
      <c r="Y34" s="121"/>
      <c r="Z34" s="121"/>
      <c r="AA34" s="121"/>
      <c r="AB34" s="121"/>
      <c r="AC34" s="120"/>
      <c r="AD34" s="120"/>
      <c r="AE34" s="120"/>
      <c r="AF34" s="120"/>
      <c r="AG34" s="120"/>
    </row>
    <row r="35" spans="1:38" ht="9" customHeight="1" thickTop="1">
      <c r="A35" s="10"/>
      <c r="B35" s="10"/>
      <c r="C35" s="10"/>
      <c r="D35" s="68"/>
      <c r="E35" s="69"/>
      <c r="F35" s="10"/>
      <c r="G35" s="70"/>
      <c r="H35" s="68"/>
      <c r="I35" s="60"/>
      <c r="J35" s="60"/>
      <c r="K35" s="60"/>
      <c r="L35" s="10"/>
      <c r="M35" s="37"/>
      <c r="N35" s="10"/>
      <c r="O35" s="60"/>
      <c r="P35" s="60"/>
      <c r="Q35" s="60"/>
      <c r="R35" s="59"/>
      <c r="S35" s="10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I35" s="40"/>
      <c r="AJ35" s="40"/>
      <c r="AK35" s="40"/>
      <c r="AL35" s="40"/>
    </row>
    <row r="41" ht="0" customHeight="1" hidden="1"/>
  </sheetData>
  <sheetProtection sheet="1"/>
  <mergeCells count="31">
    <mergeCell ref="C9:C10"/>
    <mergeCell ref="D9:E10"/>
    <mergeCell ref="F9:F10"/>
    <mergeCell ref="D22:H22"/>
    <mergeCell ref="Q5:R5"/>
    <mergeCell ref="M3:O3"/>
    <mergeCell ref="N9:O9"/>
    <mergeCell ref="Q6:R6"/>
    <mergeCell ref="D7:F8"/>
    <mergeCell ref="G8:H8"/>
    <mergeCell ref="P3:R3"/>
    <mergeCell ref="D3:F3"/>
    <mergeCell ref="G3:H3"/>
    <mergeCell ref="I3:L3"/>
    <mergeCell ref="I12:P12"/>
    <mergeCell ref="C6:C8"/>
    <mergeCell ref="D6:F6"/>
    <mergeCell ref="D12:E12"/>
    <mergeCell ref="G12:H12"/>
    <mergeCell ref="C4:C5"/>
    <mergeCell ref="D4:F4"/>
    <mergeCell ref="G4:H4"/>
    <mergeCell ref="D5:F5"/>
    <mergeCell ref="G5:H5"/>
    <mergeCell ref="B34:H34"/>
    <mergeCell ref="G15:H15"/>
    <mergeCell ref="G16:H16"/>
    <mergeCell ref="D17:F17"/>
    <mergeCell ref="G17:H17"/>
    <mergeCell ref="G13:H13"/>
    <mergeCell ref="G14:H14"/>
  </mergeCells>
  <conditionalFormatting sqref="I18:P34">
    <cfRule type="cellIs" priority="2" dxfId="0" operator="equal" stopIfTrue="1">
      <formula>"+"</formula>
    </cfRule>
  </conditionalFormatting>
  <dataValidations count="4">
    <dataValidation type="list" allowBlank="1" showInputMessage="1" showErrorMessage="1" sqref="B34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sqref="I14:P14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2018-03-26T06:51:38Z</cp:lastPrinted>
  <dcterms:created xsi:type="dcterms:W3CDTF">2009-01-12T12:15:40Z</dcterms:created>
  <dcterms:modified xsi:type="dcterms:W3CDTF">2022-12-09T05:35:55Z</dcterms:modified>
  <cp:category/>
  <cp:version/>
  <cp:contentType/>
  <cp:contentStatus/>
</cp:coreProperties>
</file>